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0"/>
  </bookViews>
  <sheets>
    <sheet name="英语专业(涉外文秘)" sheetId="1" r:id="rId1"/>
  </sheets>
  <definedNames/>
  <calcPr fullCalcOnLoad="1"/>
</workbook>
</file>

<file path=xl/sharedStrings.xml><?xml version="1.0" encoding="utf-8"?>
<sst xmlns="http://schemas.openxmlformats.org/spreadsheetml/2006/main" count="158" uniqueCount="128">
  <si>
    <t>一</t>
  </si>
  <si>
    <t>二</t>
  </si>
  <si>
    <t>三</t>
  </si>
  <si>
    <t>四</t>
  </si>
  <si>
    <t>五</t>
  </si>
  <si>
    <t>六</t>
  </si>
  <si>
    <t>七</t>
  </si>
  <si>
    <t>八</t>
  </si>
  <si>
    <t>思想道德修养与法律基础</t>
  </si>
  <si>
    <t>军事理论</t>
  </si>
  <si>
    <t>小计</t>
  </si>
  <si>
    <t>中国文化</t>
  </si>
  <si>
    <t>英语语法</t>
  </si>
  <si>
    <t>英语语言学导论</t>
  </si>
  <si>
    <t>基础平台技能</t>
  </si>
  <si>
    <t>市场营销学</t>
  </si>
  <si>
    <t>专业平台技能</t>
  </si>
  <si>
    <t>专业技能实训</t>
  </si>
  <si>
    <t>高级视听说2</t>
  </si>
  <si>
    <t>76251-4#</t>
  </si>
  <si>
    <t>76401-2#</t>
  </si>
  <si>
    <t>小计</t>
  </si>
  <si>
    <t>类别</t>
  </si>
  <si>
    <t>课程名称</t>
  </si>
  <si>
    <t>总  学  时</t>
  </si>
  <si>
    <t>实践与实验学时数</t>
  </si>
  <si>
    <t>学
分</t>
  </si>
  <si>
    <t xml:space="preserve">
必
修
课  A1</t>
  </si>
  <si>
    <t>A3</t>
  </si>
  <si>
    <t>学  科  基  础
教
育
平
台  课  程(B)</t>
  </si>
  <si>
    <t xml:space="preserve">
必
修
课  B1</t>
  </si>
  <si>
    <t>高级英语</t>
  </si>
  <si>
    <t>2*</t>
  </si>
  <si>
    <t>高级听力</t>
  </si>
  <si>
    <t>常州大学怀德学院培养方案课程安排表</t>
  </si>
  <si>
    <t>76031-3# 76041-3#</t>
  </si>
  <si>
    <t>99011-4#</t>
  </si>
  <si>
    <t>99021-6#</t>
  </si>
  <si>
    <t>76341-4#</t>
  </si>
  <si>
    <t>76211-4#</t>
  </si>
  <si>
    <r>
      <t>课程</t>
    </r>
    <r>
      <rPr>
        <sz val="10"/>
        <rFont val="Times New Roman"/>
        <family val="1"/>
      </rPr>
      <t xml:space="preserve">       </t>
    </r>
    <r>
      <rPr>
        <sz val="10"/>
        <rFont val="汉仪中宋简"/>
        <family val="3"/>
      </rPr>
      <t>编号</t>
    </r>
  </si>
  <si>
    <r>
      <t>通
识
教
育
平
台  课  程</t>
    </r>
    <r>
      <rPr>
        <sz val="10"/>
        <rFont val="汉仪中宋简"/>
        <family val="3"/>
      </rPr>
      <t>(A)</t>
    </r>
  </si>
  <si>
    <t>大学计算机基础</t>
  </si>
  <si>
    <t>体育</t>
  </si>
  <si>
    <t>课外体育锻炼</t>
  </si>
  <si>
    <t xml:space="preserve">旅游酒店管理 </t>
  </si>
  <si>
    <t>2*</t>
  </si>
  <si>
    <t xml:space="preserve"> </t>
  </si>
  <si>
    <t>3*</t>
  </si>
  <si>
    <t>毛泽东思想和中国特色社会主义理论体系概论▲</t>
  </si>
  <si>
    <t>形势与政策</t>
  </si>
  <si>
    <t xml:space="preserve">每学期安排16学时 </t>
  </si>
  <si>
    <t>99511-2#</t>
  </si>
  <si>
    <t>B类课程应修合计</t>
  </si>
  <si>
    <t>A类课程应修合计</t>
  </si>
  <si>
    <t>二外（法语、日语）</t>
  </si>
  <si>
    <t>综合英语</t>
  </si>
  <si>
    <t>英语阅读</t>
  </si>
  <si>
    <t>英语听力</t>
  </si>
  <si>
    <t>英语口语</t>
  </si>
  <si>
    <t>英语写作</t>
  </si>
  <si>
    <t>外贸英语函电</t>
  </si>
  <si>
    <t>开课学期﹠周学时(实验学时)或周次</t>
  </si>
  <si>
    <t>6*/80 5.0</t>
  </si>
  <si>
    <t>6*/96 6.0</t>
  </si>
  <si>
    <t>2*/32 2.0</t>
  </si>
  <si>
    <t>2*/24 1.5</t>
  </si>
  <si>
    <t>2/32 2.0</t>
  </si>
  <si>
    <t>4*/64 4.0</t>
  </si>
  <si>
    <t>2/36 2.0</t>
  </si>
  <si>
    <t>72451-2#</t>
  </si>
  <si>
    <t>公共选修课</t>
  </si>
  <si>
    <t>应修小计</t>
  </si>
  <si>
    <t>马克思主义基本原理</t>
  </si>
  <si>
    <t>中国近现代史纲要</t>
  </si>
  <si>
    <t>大学生心理健康教育</t>
  </si>
  <si>
    <t>2/16 1.0</t>
  </si>
  <si>
    <t>第1-6学期，每学期0.5个学分</t>
  </si>
  <si>
    <t>4*/64 4.0</t>
  </si>
  <si>
    <t>6*/96 6.0</t>
  </si>
  <si>
    <t>汉英翻译</t>
  </si>
  <si>
    <t>英美文学简史</t>
  </si>
  <si>
    <t>英语国家概况</t>
  </si>
  <si>
    <t>英汉翻译</t>
  </si>
  <si>
    <t>国际贸易理论与实务</t>
  </si>
  <si>
    <t>专
业
教
育
平
台  课  程(C)</t>
  </si>
  <si>
    <t xml:space="preserve">
必
修
课  C1</t>
  </si>
  <si>
    <t>76201-2#</t>
  </si>
  <si>
    <t>英语口译</t>
  </si>
  <si>
    <t>4*/32 2.0</t>
  </si>
  <si>
    <t>应修小计</t>
  </si>
  <si>
    <t>C类课程应修合计</t>
  </si>
  <si>
    <t>技
能
实
践  实  训
平
台  (S)</t>
  </si>
  <si>
    <t>军训</t>
  </si>
  <si>
    <r>
      <t>2</t>
    </r>
    <r>
      <rPr>
        <sz val="9"/>
        <rFont val="Times New Roman"/>
        <family val="1"/>
      </rPr>
      <t>.</t>
    </r>
    <r>
      <rPr>
        <sz val="9"/>
        <rFont val="汉仪中宋简"/>
        <family val="3"/>
      </rPr>
      <t>5周</t>
    </r>
  </si>
  <si>
    <t>2-4</t>
  </si>
  <si>
    <t>1-8</t>
  </si>
  <si>
    <t>高级视听说1</t>
  </si>
  <si>
    <t>1-16</t>
  </si>
  <si>
    <t>国际会展实务</t>
  </si>
  <si>
    <t>涉外秘书礼仪</t>
  </si>
  <si>
    <t>办公自动化实务</t>
  </si>
  <si>
    <t>国际商务实训</t>
  </si>
  <si>
    <t>76841-2#</t>
  </si>
  <si>
    <t>毕业实习（含工作实习）</t>
  </si>
  <si>
    <t>9-18 4.0</t>
  </si>
  <si>
    <t>3-10 4.0</t>
  </si>
  <si>
    <t>毕业论文</t>
  </si>
  <si>
    <r>
      <t>11</t>
    </r>
    <r>
      <rPr>
        <sz val="9"/>
        <rFont val="Times New Roman"/>
        <family val="1"/>
      </rPr>
      <t>-</t>
    </r>
    <r>
      <rPr>
        <sz val="9"/>
        <rFont val="汉仪中宋简"/>
        <family val="3"/>
      </rPr>
      <t>18</t>
    </r>
  </si>
  <si>
    <t>创新与社会实践◆</t>
  </si>
  <si>
    <t>课外</t>
  </si>
  <si>
    <t>S类课程应修合计</t>
  </si>
  <si>
    <t>总计</t>
  </si>
  <si>
    <t>选
修
课  B3</t>
  </si>
  <si>
    <t>选
修
课  C3</t>
  </si>
  <si>
    <t>专题探究（文学文化方向、商务英语方向、语言学/翻译方向、教学法方向）</t>
  </si>
  <si>
    <t>9-18</t>
  </si>
  <si>
    <t>8周</t>
  </si>
  <si>
    <t>2/36 2.0</t>
  </si>
  <si>
    <t>秘书实务</t>
  </si>
  <si>
    <t>公文写作与处理</t>
  </si>
  <si>
    <t>经济学</t>
  </si>
  <si>
    <t>秘书英语口语</t>
  </si>
  <si>
    <t>76361-4#</t>
  </si>
  <si>
    <t>76291-2#</t>
  </si>
  <si>
    <r>
      <t>专业：</t>
    </r>
    <r>
      <rPr>
        <u val="single"/>
        <sz val="12"/>
        <rFont val="黑体"/>
        <family val="0"/>
      </rPr>
      <t>英语（涉外文秘方向）</t>
    </r>
  </si>
  <si>
    <t xml:space="preserve">制（修）订人：刘丽敏 唐红英    审核人：华强    审定人：徐薇薇 </t>
  </si>
  <si>
    <t>说明：（1）周学时后用“*”标注的课程为考试课程；（2）▲毛泽东思想和中国特色社会主义理论体系概论含课程实践和网上学习48学时；（3）体育健康标准辅导测试第5-8学期，每学期8学时，共32学时；（4）第七学期开设16学时的课外就业指导课；（5）◆创新与社会实践包括2.0学分思想政治理论课社会实践。</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</si>
</sst>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Red]0.0"/>
    <numFmt numFmtId="185" formatCode="0;[Red]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_);[Red]\(0\)"/>
  </numFmts>
  <fonts count="15">
    <font>
      <sz val="12"/>
      <name val="宋体"/>
      <family val="0"/>
    </font>
    <font>
      <sz val="9"/>
      <name val="宋体"/>
      <family val="0"/>
    </font>
    <font>
      <sz val="9"/>
      <name val="Times New Roman"/>
      <family val="1"/>
    </font>
    <font>
      <u val="single"/>
      <sz val="12"/>
      <name val="黑体"/>
      <family val="0"/>
    </font>
    <font>
      <u val="single"/>
      <sz val="12"/>
      <color indexed="12"/>
      <name val="宋体"/>
      <family val="0"/>
    </font>
    <font>
      <u val="single"/>
      <sz val="12"/>
      <color indexed="36"/>
      <name val="宋体"/>
      <family val="0"/>
    </font>
    <font>
      <sz val="10.5"/>
      <name val="汉仪中宋简"/>
      <family val="3"/>
    </font>
    <font>
      <b/>
      <sz val="10"/>
      <name val="汉仪中宋简"/>
      <family val="3"/>
    </font>
    <font>
      <sz val="10"/>
      <name val="汉仪中宋简"/>
      <family val="3"/>
    </font>
    <font>
      <sz val="12"/>
      <name val="汉仪中宋简"/>
      <family val="3"/>
    </font>
    <font>
      <sz val="8"/>
      <name val="汉仪中宋简"/>
      <family val="3"/>
    </font>
    <font>
      <sz val="9"/>
      <name val="汉仪中宋简"/>
      <family val="3"/>
    </font>
    <font>
      <b/>
      <sz val="9"/>
      <name val="汉仪中宋简"/>
      <family val="3"/>
    </font>
    <font>
      <sz val="14"/>
      <name val="汉仪大宋简"/>
      <family val="3"/>
    </font>
    <font>
      <sz val="10"/>
      <name val="Times New Roman"/>
      <family val="1"/>
    </font>
  </fonts>
  <fills count="3">
    <fill>
      <patternFill/>
    </fill>
    <fill>
      <patternFill patternType="gray125"/>
    </fill>
    <fill>
      <patternFill patternType="solid">
        <fgColor indexed="9"/>
        <bgColor indexed="64"/>
      </patternFill>
    </fill>
  </fills>
  <borders count="37">
    <border>
      <left/>
      <right/>
      <top/>
      <bottom/>
      <diagonal/>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medium"/>
      <top style="thin"/>
      <bottom style="medium"/>
    </border>
    <border>
      <left style="thin"/>
      <right style="medium"/>
      <top>
        <color indexed="63"/>
      </top>
      <bottom style="thin"/>
    </border>
    <border>
      <left style="thin"/>
      <right style="thin"/>
      <top style="medium"/>
      <bottom>
        <color indexed="63"/>
      </bottom>
    </border>
    <border>
      <left style="medium"/>
      <right style="thin"/>
      <top>
        <color indexed="63"/>
      </top>
      <bottom style="medium"/>
    </border>
    <border>
      <left>
        <color indexed="63"/>
      </left>
      <right>
        <color indexed="63"/>
      </right>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154">
    <xf numFmtId="0" fontId="0" fillId="0" borderId="0" xfId="0" applyAlignment="1">
      <alignment vertical="center"/>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49" fontId="2" fillId="2" borderId="3"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85" fontId="11" fillId="0" borderId="1" xfId="0" applyNumberFormat="1" applyFont="1" applyBorder="1" applyAlignment="1">
      <alignment horizontal="center" vertical="center" wrapText="1"/>
    </xf>
    <xf numFmtId="185" fontId="11" fillId="2" borderId="1" xfId="0" applyNumberFormat="1" applyFont="1" applyFill="1" applyBorder="1" applyAlignment="1">
      <alignment horizontal="center" vertical="center" wrapText="1"/>
    </xf>
    <xf numFmtId="18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49" fontId="11" fillId="2" borderId="1" xfId="0" applyNumberFormat="1" applyFont="1" applyFill="1" applyBorder="1" applyAlignment="1">
      <alignment horizontal="justify" vertical="center" wrapText="1"/>
    </xf>
    <xf numFmtId="49" fontId="11" fillId="2" borderId="2" xfId="0" applyNumberFormat="1" applyFont="1" applyFill="1" applyBorder="1" applyAlignment="1">
      <alignment horizontal="justify" vertical="center" wrapText="1"/>
    </xf>
    <xf numFmtId="185" fontId="11" fillId="0" borderId="1" xfId="0" applyNumberFormat="1" applyFont="1" applyFill="1" applyBorder="1" applyAlignment="1">
      <alignment horizontal="center" vertical="center" wrapText="1"/>
    </xf>
    <xf numFmtId="184" fontId="11" fillId="0" borderId="1" xfId="0" applyNumberFormat="1" applyFont="1" applyFill="1" applyBorder="1" applyAlignment="1">
      <alignment horizontal="center" vertical="center" wrapText="1"/>
    </xf>
    <xf numFmtId="184" fontId="11" fillId="2" borderId="2" xfId="0" applyNumberFormat="1" applyFont="1" applyFill="1" applyBorder="1" applyAlignment="1">
      <alignment horizontal="center" vertical="center" wrapText="1"/>
    </xf>
    <xf numFmtId="184" fontId="11" fillId="0" borderId="2" xfId="0" applyNumberFormat="1" applyFont="1" applyFill="1" applyBorder="1" applyAlignment="1">
      <alignment horizontal="center" vertical="center" wrapText="1"/>
    </xf>
    <xf numFmtId="184" fontId="12" fillId="0" borderId="4" xfId="0" applyNumberFormat="1" applyFont="1" applyFill="1" applyBorder="1" applyAlignment="1">
      <alignment horizontal="center" vertical="center" wrapText="1"/>
    </xf>
    <xf numFmtId="185" fontId="11" fillId="0" borderId="5" xfId="0" applyNumberFormat="1" applyFont="1" applyBorder="1" applyAlignment="1">
      <alignment horizontal="center" vertical="center" wrapText="1"/>
    </xf>
    <xf numFmtId="184" fontId="11" fillId="0" borderId="5" xfId="0" applyNumberFormat="1" applyFont="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0" borderId="1" xfId="0" applyFont="1" applyBorder="1" applyAlignment="1">
      <alignment horizontal="left" vertical="center" wrapText="1"/>
    </xf>
    <xf numFmtId="184" fontId="11" fillId="0" borderId="1" xfId="0" applyNumberFormat="1" applyFont="1" applyBorder="1" applyAlignment="1">
      <alignment horizontal="center"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185" fontId="11" fillId="0" borderId="1" xfId="0" applyNumberFormat="1"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center" vertical="center" wrapText="1"/>
    </xf>
    <xf numFmtId="185" fontId="11" fillId="0" borderId="7" xfId="0" applyNumberFormat="1" applyFont="1" applyBorder="1" applyAlignment="1">
      <alignment horizontal="center" vertical="center"/>
    </xf>
    <xf numFmtId="185" fontId="11" fillId="0" borderId="7" xfId="0" applyNumberFormat="1" applyFont="1" applyBorder="1" applyAlignment="1">
      <alignment horizontal="justify" vertical="center" wrapText="1"/>
    </xf>
    <xf numFmtId="184" fontId="11" fillId="0" borderId="7" xfId="0" applyNumberFormat="1" applyFont="1" applyBorder="1" applyAlignment="1">
      <alignment horizontal="center" vertical="center" wrapText="1"/>
    </xf>
    <xf numFmtId="184" fontId="11" fillId="2" borderId="7" xfId="0" applyNumberFormat="1" applyFont="1" applyFill="1" applyBorder="1" applyAlignment="1">
      <alignment horizontal="center" vertical="center" wrapText="1"/>
    </xf>
    <xf numFmtId="184" fontId="11" fillId="2" borderId="3" xfId="0" applyNumberFormat="1" applyFont="1" applyFill="1" applyBorder="1" applyAlignment="1">
      <alignment horizontal="center" vertical="center" wrapText="1"/>
    </xf>
    <xf numFmtId="0" fontId="11" fillId="2" borderId="1" xfId="0" applyFont="1" applyFill="1" applyBorder="1" applyAlignment="1">
      <alignment horizontal="center" vertical="top" wrapText="1"/>
    </xf>
    <xf numFmtId="0" fontId="10" fillId="2" borderId="1" xfId="0" applyFont="1" applyFill="1" applyBorder="1" applyAlignment="1">
      <alignment horizontal="center" vertical="center" wrapText="1"/>
    </xf>
    <xf numFmtId="185" fontId="12" fillId="0" borderId="8" xfId="0" applyNumberFormat="1" applyFont="1" applyBorder="1" applyAlignment="1">
      <alignment horizontal="center" vertical="center"/>
    </xf>
    <xf numFmtId="184" fontId="12" fillId="0" borderId="8" xfId="0" applyNumberFormat="1" applyFont="1" applyBorder="1" applyAlignment="1">
      <alignment horizontal="center" vertical="center"/>
    </xf>
    <xf numFmtId="184" fontId="12" fillId="2" borderId="9" xfId="0" applyNumberFormat="1" applyFont="1" applyFill="1" applyBorder="1" applyAlignment="1">
      <alignment horizontal="center" vertical="center" wrapText="1"/>
    </xf>
    <xf numFmtId="0" fontId="11" fillId="0" borderId="5" xfId="0" applyFont="1" applyBorder="1" applyAlignment="1">
      <alignment horizontal="left" vertical="center"/>
    </xf>
    <xf numFmtId="185" fontId="11" fillId="0" borderId="5" xfId="0" applyNumberFormat="1" applyFont="1" applyBorder="1" applyAlignment="1">
      <alignment horizontal="center" vertical="center"/>
    </xf>
    <xf numFmtId="0" fontId="11" fillId="0" borderId="5" xfId="0" applyFont="1" applyBorder="1" applyAlignment="1">
      <alignment horizontal="center" vertical="center" wrapText="1"/>
    </xf>
    <xf numFmtId="185" fontId="11" fillId="0" borderId="10" xfId="0" applyNumberFormat="1" applyFont="1" applyBorder="1" applyAlignment="1">
      <alignment horizontal="center" vertical="center" wrapText="1"/>
    </xf>
    <xf numFmtId="185" fontId="11" fillId="0" borderId="7"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1" fillId="2" borderId="7" xfId="0" applyFont="1" applyFill="1" applyBorder="1" applyAlignment="1">
      <alignment horizontal="center" vertical="center" wrapText="1"/>
    </xf>
    <xf numFmtId="0" fontId="11" fillId="2" borderId="3" xfId="0" applyFont="1" applyFill="1" applyBorder="1" applyAlignment="1">
      <alignment horizontal="center" vertical="center" wrapText="1"/>
    </xf>
    <xf numFmtId="184" fontId="11" fillId="0" borderId="1" xfId="0" applyNumberFormat="1" applyFont="1" applyBorder="1" applyAlignment="1">
      <alignment horizontal="center" vertical="center"/>
    </xf>
    <xf numFmtId="0" fontId="11" fillId="0" borderId="1" xfId="0" applyFont="1" applyBorder="1" applyAlignment="1">
      <alignment horizontal="justify" vertical="center" wrapText="1"/>
    </xf>
    <xf numFmtId="185" fontId="11" fillId="0" borderId="1" xfId="0" applyNumberFormat="1" applyFont="1" applyFill="1" applyBorder="1" applyAlignment="1">
      <alignment horizontal="center" vertical="center"/>
    </xf>
    <xf numFmtId="0" fontId="11" fillId="0" borderId="1" xfId="0" applyFont="1" applyBorder="1" applyAlignment="1">
      <alignment horizontal="justify" vertical="center"/>
    </xf>
    <xf numFmtId="0" fontId="14" fillId="2" borderId="1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 xfId="0" applyFont="1" applyFill="1" applyBorder="1" applyAlignment="1">
      <alignment horizontal="center" vertical="center" wrapText="1"/>
    </xf>
    <xf numFmtId="184" fontId="8" fillId="2" borderId="4" xfId="0" applyNumberFormat="1" applyFont="1" applyFill="1" applyBorder="1" applyAlignment="1">
      <alignment horizontal="center" vertical="center" wrapText="1"/>
    </xf>
    <xf numFmtId="184" fontId="8" fillId="2" borderId="11" xfId="0"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0" xfId="0" applyFont="1" applyBorder="1" applyAlignment="1">
      <alignment horizontal="left" vertical="center" wrapText="1"/>
    </xf>
    <xf numFmtId="184" fontId="11" fillId="0" borderId="10" xfId="0" applyNumberFormat="1" applyFont="1" applyBorder="1" applyAlignment="1">
      <alignment horizontal="center" vertical="center" wrapText="1"/>
    </xf>
    <xf numFmtId="0" fontId="11"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5" xfId="0" applyFont="1" applyFill="1" applyBorder="1" applyAlignment="1">
      <alignment horizontal="left" vertical="center" wrapText="1"/>
    </xf>
    <xf numFmtId="185" fontId="11" fillId="2" borderId="5" xfId="0" applyNumberFormat="1" applyFont="1" applyFill="1" applyBorder="1" applyAlignment="1">
      <alignment horizontal="center" vertical="center" wrapText="1"/>
    </xf>
    <xf numFmtId="184" fontId="11" fillId="2" borderId="5" xfId="0" applyNumberFormat="1" applyFont="1" applyFill="1" applyBorder="1" applyAlignment="1">
      <alignment horizontal="center" vertical="center" wrapText="1"/>
    </xf>
    <xf numFmtId="185" fontId="12" fillId="2" borderId="4" xfId="0" applyNumberFormat="1" applyFont="1" applyFill="1" applyBorder="1" applyAlignment="1">
      <alignment horizontal="center" vertical="center" wrapText="1"/>
    </xf>
    <xf numFmtId="184" fontId="12" fillId="0" borderId="11" xfId="0" applyNumberFormat="1" applyFont="1" applyFill="1" applyBorder="1" applyAlignment="1">
      <alignment horizontal="center" vertical="center" wrapText="1"/>
    </xf>
    <xf numFmtId="49" fontId="11" fillId="0" borderId="2" xfId="0" applyNumberFormat="1" applyFont="1" applyBorder="1" applyAlignment="1">
      <alignment horizontal="center" vertical="center" wrapText="1"/>
    </xf>
    <xf numFmtId="185" fontId="11" fillId="2" borderId="1" xfId="0" applyNumberFormat="1" applyFont="1" applyFill="1" applyBorder="1" applyAlignment="1">
      <alignment horizontal="center" vertical="center"/>
    </xf>
    <xf numFmtId="184" fontId="11" fillId="0" borderId="13" xfId="0" applyNumberFormat="1" applyFont="1" applyBorder="1" applyAlignment="1">
      <alignment horizontal="center" vertical="center" wrapText="1"/>
    </xf>
    <xf numFmtId="185" fontId="12" fillId="0" borderId="4" xfId="0" applyNumberFormat="1" applyFont="1" applyBorder="1" applyAlignment="1">
      <alignment horizontal="center" vertical="center"/>
    </xf>
    <xf numFmtId="184" fontId="12" fillId="0" borderId="4" xfId="0" applyNumberFormat="1" applyFont="1" applyBorder="1" applyAlignment="1">
      <alignment horizontal="center" vertical="center"/>
    </xf>
    <xf numFmtId="184" fontId="12" fillId="2" borderId="4" xfId="0" applyNumberFormat="1" applyFont="1" applyFill="1" applyBorder="1" applyAlignment="1">
      <alignment horizontal="center" vertical="center" wrapText="1"/>
    </xf>
    <xf numFmtId="184" fontId="12" fillId="2" borderId="11"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1" fillId="0" borderId="10" xfId="0" applyFont="1" applyBorder="1" applyAlignment="1">
      <alignment horizontal="left" vertical="center"/>
    </xf>
    <xf numFmtId="185" fontId="11" fillId="0" borderId="10" xfId="0" applyNumberFormat="1" applyFont="1" applyBorder="1" applyAlignment="1">
      <alignment horizontal="center" vertical="center"/>
    </xf>
    <xf numFmtId="0" fontId="11" fillId="0" borderId="10" xfId="0" applyFont="1" applyBorder="1" applyAlignment="1">
      <alignment horizontal="center" vertical="center" wrapText="1"/>
    </xf>
    <xf numFmtId="0" fontId="11" fillId="0" borderId="13" xfId="0" applyFont="1" applyBorder="1" applyAlignment="1">
      <alignment horizontal="justify" vertical="center" wrapText="1"/>
    </xf>
    <xf numFmtId="0" fontId="11" fillId="0" borderId="13" xfId="0" applyFont="1" applyBorder="1" applyAlignment="1">
      <alignment horizontal="center" vertical="center" wrapText="1"/>
    </xf>
    <xf numFmtId="49" fontId="11" fillId="2" borderId="13" xfId="0" applyNumberFormat="1" applyFont="1" applyFill="1" applyBorder="1" applyAlignment="1">
      <alignment horizontal="center" vertical="center" wrapText="1"/>
    </xf>
    <xf numFmtId="49" fontId="11"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11" fillId="2" borderId="5" xfId="0" applyNumberFormat="1" applyFont="1" applyFill="1" applyBorder="1" applyAlignment="1">
      <alignment horizontal="center" vertical="center" wrapText="1"/>
    </xf>
    <xf numFmtId="184" fontId="2" fillId="2" borderId="10" xfId="0" applyNumberFormat="1" applyFont="1" applyFill="1" applyBorder="1" applyAlignment="1">
      <alignment horizontal="center" vertical="center" wrapText="1"/>
    </xf>
    <xf numFmtId="184" fontId="2" fillId="2" borderId="1" xfId="0" applyNumberFormat="1" applyFont="1" applyFill="1" applyBorder="1" applyAlignment="1">
      <alignment horizontal="center" vertical="center" wrapText="1"/>
    </xf>
    <xf numFmtId="184" fontId="2" fillId="0" borderId="1" xfId="0" applyNumberFormat="1" applyFont="1" applyBorder="1" applyAlignment="1">
      <alignment horizontal="center" vertical="center" wrapText="1"/>
    </xf>
    <xf numFmtId="0" fontId="14"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4" fillId="0" borderId="1" xfId="0" applyFont="1" applyBorder="1" applyAlignment="1">
      <alignment horizontal="center" vertical="center" wrapText="1"/>
    </xf>
    <xf numFmtId="185" fontId="12" fillId="2" borderId="8" xfId="0" applyNumberFormat="1" applyFont="1" applyFill="1" applyBorder="1" applyAlignment="1">
      <alignment horizontal="center" vertical="center" wrapText="1"/>
    </xf>
    <xf numFmtId="185" fontId="11" fillId="2" borderId="8" xfId="0" applyNumberFormat="1" applyFont="1" applyFill="1" applyBorder="1" applyAlignment="1">
      <alignment horizontal="center" vertical="center" wrapText="1"/>
    </xf>
    <xf numFmtId="184" fontId="12" fillId="0" borderId="8" xfId="0" applyNumberFormat="1" applyFont="1" applyBorder="1" applyAlignment="1">
      <alignment horizontal="center" vertical="center" wrapText="1"/>
    </xf>
    <xf numFmtId="184" fontId="12" fillId="0" borderId="9" xfId="0" applyNumberFormat="1" applyFont="1" applyBorder="1" applyAlignment="1">
      <alignment horizontal="center" vertical="center" wrapText="1"/>
    </xf>
    <xf numFmtId="184" fontId="12" fillId="2" borderId="8" xfId="0" applyNumberFormat="1" applyFont="1" applyFill="1" applyBorder="1" applyAlignment="1">
      <alignment horizontal="center" vertical="center" wrapText="1"/>
    </xf>
    <xf numFmtId="0" fontId="1" fillId="0" borderId="1" xfId="0" applyFont="1" applyBorder="1" applyAlignment="1">
      <alignment vertical="center"/>
    </xf>
    <xf numFmtId="0" fontId="14" fillId="0" borderId="1" xfId="0" applyFont="1" applyBorder="1" applyAlignment="1">
      <alignment horizontal="center" vertical="center"/>
    </xf>
    <xf numFmtId="0" fontId="7" fillId="2" borderId="8"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0" borderId="15" xfId="0" applyFont="1" applyBorder="1" applyAlignment="1">
      <alignment horizontal="left" vertical="top" wrapText="1"/>
    </xf>
    <xf numFmtId="0" fontId="6" fillId="0" borderId="0" xfId="0" applyFont="1" applyBorder="1" applyAlignment="1">
      <alignment horizontal="right"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11" fillId="2" borderId="21" xfId="0" applyNumberFormat="1" applyFont="1" applyFill="1" applyBorder="1" applyAlignment="1">
      <alignment horizontal="center" vertical="center" wrapText="1"/>
    </xf>
    <xf numFmtId="49" fontId="11" fillId="2" borderId="23"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0" fontId="7" fillId="2" borderId="2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8" fillId="2" borderId="13" xfId="0" applyFont="1" applyFill="1" applyBorder="1" applyAlignment="1">
      <alignment horizontal="center" vertical="center" wrapText="1"/>
    </xf>
    <xf numFmtId="185" fontId="11" fillId="2" borderId="21" xfId="0" applyNumberFormat="1" applyFont="1" applyFill="1" applyBorder="1" applyAlignment="1">
      <alignment horizontal="center" vertical="center" wrapText="1"/>
    </xf>
    <xf numFmtId="185" fontId="11" fillId="2" borderId="23" xfId="0" applyNumberFormat="1" applyFont="1" applyFill="1" applyBorder="1" applyAlignment="1">
      <alignment horizontal="center" vertical="center" wrapText="1"/>
    </xf>
    <xf numFmtId="185" fontId="11" fillId="2" borderId="24" xfId="0" applyNumberFormat="1" applyFont="1" applyFill="1" applyBorder="1" applyAlignment="1">
      <alignment horizontal="center" vertical="center" wrapText="1"/>
    </xf>
    <xf numFmtId="49" fontId="11" fillId="2" borderId="22" xfId="0" applyNumberFormat="1" applyFont="1" applyFill="1" applyBorder="1" applyAlignment="1">
      <alignment horizontal="center"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3" fillId="0" borderId="0" xfId="0" applyFont="1" applyFill="1" applyAlignment="1">
      <alignment horizontal="center" vertical="center"/>
    </xf>
    <xf numFmtId="0" fontId="9" fillId="2" borderId="32" xfId="0" applyFont="1" applyFill="1" applyBorder="1" applyAlignment="1">
      <alignment horizontal="left" vertical="center"/>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185" fontId="8" fillId="2" borderId="13" xfId="0" applyNumberFormat="1" applyFont="1" applyFill="1" applyBorder="1" applyAlignment="1">
      <alignment horizontal="center" vertical="center" wrapText="1"/>
    </xf>
    <xf numFmtId="185" fontId="8" fillId="2" borderId="8" xfId="0" applyNumberFormat="1" applyFont="1" applyFill="1" applyBorder="1" applyAlignment="1">
      <alignment horizontal="center" vertical="center" wrapText="1"/>
    </xf>
    <xf numFmtId="185" fontId="10" fillId="2" borderId="13" xfId="0" applyNumberFormat="1" applyFont="1" applyFill="1" applyBorder="1" applyAlignment="1">
      <alignment horizontal="center" vertical="center" wrapText="1"/>
    </xf>
    <xf numFmtId="185" fontId="10" fillId="2" borderId="8" xfId="0" applyNumberFormat="1" applyFont="1" applyFill="1" applyBorder="1" applyAlignment="1">
      <alignment horizontal="center" vertical="center" wrapText="1"/>
    </xf>
    <xf numFmtId="184" fontId="8" fillId="2" borderId="13" xfId="0" applyNumberFormat="1" applyFont="1" applyFill="1" applyBorder="1" applyAlignment="1">
      <alignment horizontal="center" vertical="center" wrapText="1"/>
    </xf>
    <xf numFmtId="184" fontId="8" fillId="2" borderId="8" xfId="0" applyNumberFormat="1" applyFont="1" applyFill="1" applyBorder="1" applyAlignment="1">
      <alignment horizontal="center" vertical="center" wrapText="1"/>
    </xf>
    <xf numFmtId="184" fontId="8" fillId="2" borderId="5" xfId="0" applyNumberFormat="1" applyFont="1" applyFill="1" applyBorder="1" applyAlignment="1">
      <alignment horizontal="center" vertical="center" wrapText="1"/>
    </xf>
    <xf numFmtId="184" fontId="8" fillId="2" borderId="6" xfId="0" applyNumberFormat="1"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5"/>
  <sheetViews>
    <sheetView tabSelected="1" workbookViewId="0" topLeftCell="A40">
      <selection activeCell="G68" sqref="G68"/>
    </sheetView>
  </sheetViews>
  <sheetFormatPr defaultColWidth="9.00390625" defaultRowHeight="14.25"/>
  <cols>
    <col min="1" max="1" width="3.375" style="0" customWidth="1"/>
    <col min="2" max="2" width="3.00390625" style="0" customWidth="1"/>
    <col min="3" max="3" width="7.375" style="0" customWidth="1"/>
    <col min="4" max="4" width="18.125" style="0" customWidth="1"/>
    <col min="5" max="5" width="4.375" style="0" customWidth="1"/>
    <col min="6" max="6" width="4.125" style="0" customWidth="1"/>
    <col min="7" max="7" width="5.25390625" style="0" customWidth="1"/>
    <col min="8" max="15" width="4.125" style="0" customWidth="1"/>
  </cols>
  <sheetData>
    <row r="1" spans="1:15" ht="24" customHeight="1">
      <c r="A1" s="138" t="s">
        <v>34</v>
      </c>
      <c r="B1" s="138"/>
      <c r="C1" s="138"/>
      <c r="D1" s="138"/>
      <c r="E1" s="138"/>
      <c r="F1" s="138"/>
      <c r="G1" s="138"/>
      <c r="H1" s="138"/>
      <c r="I1" s="138"/>
      <c r="J1" s="138"/>
      <c r="K1" s="138"/>
      <c r="L1" s="138"/>
      <c r="M1" s="138"/>
      <c r="N1" s="138"/>
      <c r="O1" s="138"/>
    </row>
    <row r="2" spans="1:15" ht="24" customHeight="1" thickBot="1">
      <c r="A2" s="139" t="s">
        <v>125</v>
      </c>
      <c r="B2" s="139"/>
      <c r="C2" s="139"/>
      <c r="D2" s="139"/>
      <c r="E2" s="139"/>
      <c r="F2" s="139"/>
      <c r="G2" s="139"/>
      <c r="H2" s="139"/>
      <c r="I2" s="139"/>
      <c r="J2" s="139"/>
      <c r="K2" s="139"/>
      <c r="L2" s="139"/>
      <c r="M2" s="139"/>
      <c r="N2" s="139"/>
      <c r="O2" s="139"/>
    </row>
    <row r="3" spans="1:15" ht="24" customHeight="1">
      <c r="A3" s="140" t="s">
        <v>22</v>
      </c>
      <c r="B3" s="141"/>
      <c r="C3" s="131" t="s">
        <v>40</v>
      </c>
      <c r="D3" s="131" t="s">
        <v>23</v>
      </c>
      <c r="E3" s="146" t="s">
        <v>24</v>
      </c>
      <c r="F3" s="148" t="s">
        <v>25</v>
      </c>
      <c r="G3" s="150" t="s">
        <v>26</v>
      </c>
      <c r="H3" s="152" t="s">
        <v>62</v>
      </c>
      <c r="I3" s="152"/>
      <c r="J3" s="152"/>
      <c r="K3" s="152"/>
      <c r="L3" s="152"/>
      <c r="M3" s="152"/>
      <c r="N3" s="152"/>
      <c r="O3" s="153"/>
    </row>
    <row r="4" spans="1:15" ht="24" customHeight="1" thickBot="1">
      <c r="A4" s="142"/>
      <c r="B4" s="143"/>
      <c r="C4" s="144"/>
      <c r="D4" s="145"/>
      <c r="E4" s="147"/>
      <c r="F4" s="149"/>
      <c r="G4" s="151"/>
      <c r="H4" s="57" t="s">
        <v>0</v>
      </c>
      <c r="I4" s="57" t="s">
        <v>1</v>
      </c>
      <c r="J4" s="57" t="s">
        <v>2</v>
      </c>
      <c r="K4" s="57" t="s">
        <v>3</v>
      </c>
      <c r="L4" s="57" t="s">
        <v>4</v>
      </c>
      <c r="M4" s="57" t="s">
        <v>5</v>
      </c>
      <c r="N4" s="57" t="s">
        <v>6</v>
      </c>
      <c r="O4" s="58" t="s">
        <v>7</v>
      </c>
    </row>
    <row r="5" spans="1:15" ht="15.75" customHeight="1">
      <c r="A5" s="130" t="s">
        <v>41</v>
      </c>
      <c r="B5" s="131" t="s">
        <v>27</v>
      </c>
      <c r="C5" s="56">
        <v>72410062</v>
      </c>
      <c r="D5" s="64" t="s">
        <v>8</v>
      </c>
      <c r="E5" s="27">
        <v>48</v>
      </c>
      <c r="F5" s="65"/>
      <c r="G5" s="66">
        <v>3</v>
      </c>
      <c r="H5" s="22">
        <v>3</v>
      </c>
      <c r="I5" s="22"/>
      <c r="J5" s="22"/>
      <c r="K5" s="22"/>
      <c r="L5" s="22"/>
      <c r="M5" s="22"/>
      <c r="N5" s="22"/>
      <c r="O5" s="23"/>
    </row>
    <row r="6" spans="1:15" ht="15.75" customHeight="1">
      <c r="A6" s="123"/>
      <c r="B6" s="124"/>
      <c r="C6" s="55">
        <v>72330062</v>
      </c>
      <c r="D6" s="12" t="s">
        <v>73</v>
      </c>
      <c r="E6" s="27">
        <v>48</v>
      </c>
      <c r="F6" s="27"/>
      <c r="G6" s="9">
        <v>3</v>
      </c>
      <c r="H6" s="8"/>
      <c r="I6" s="8"/>
      <c r="J6" s="8" t="s">
        <v>47</v>
      </c>
      <c r="K6" s="8" t="s">
        <v>48</v>
      </c>
      <c r="L6" s="8"/>
      <c r="M6" s="8"/>
      <c r="N6" s="8"/>
      <c r="O6" s="11"/>
    </row>
    <row r="7" spans="1:15" ht="15.75" customHeight="1">
      <c r="A7" s="123"/>
      <c r="B7" s="124"/>
      <c r="C7" s="55">
        <v>72500042</v>
      </c>
      <c r="D7" s="12" t="s">
        <v>74</v>
      </c>
      <c r="E7" s="27">
        <v>32</v>
      </c>
      <c r="F7" s="27"/>
      <c r="G7" s="9">
        <v>2</v>
      </c>
      <c r="H7" s="8"/>
      <c r="I7" s="8"/>
      <c r="J7" s="8">
        <v>3</v>
      </c>
      <c r="K7" s="8" t="s">
        <v>47</v>
      </c>
      <c r="L7" s="8"/>
      <c r="M7" s="8"/>
      <c r="N7" s="8"/>
      <c r="O7" s="11"/>
    </row>
    <row r="8" spans="1:15" ht="24" customHeight="1">
      <c r="A8" s="123"/>
      <c r="B8" s="124"/>
      <c r="C8" s="55">
        <v>72360122</v>
      </c>
      <c r="D8" s="12" t="s">
        <v>49</v>
      </c>
      <c r="E8" s="27">
        <v>96</v>
      </c>
      <c r="F8" s="27"/>
      <c r="G8" s="9">
        <v>6</v>
      </c>
      <c r="H8" s="8"/>
      <c r="I8" s="8"/>
      <c r="J8" s="8"/>
      <c r="K8" s="70"/>
      <c r="L8" s="8" t="s">
        <v>47</v>
      </c>
      <c r="M8" s="8" t="s">
        <v>48</v>
      </c>
      <c r="N8" s="8"/>
      <c r="O8" s="11"/>
    </row>
    <row r="9" spans="1:15" ht="15.75" customHeight="1">
      <c r="A9" s="123"/>
      <c r="B9" s="124"/>
      <c r="C9" s="55" t="s">
        <v>70</v>
      </c>
      <c r="D9" s="12" t="s">
        <v>50</v>
      </c>
      <c r="E9" s="27">
        <v>32</v>
      </c>
      <c r="F9" s="27"/>
      <c r="G9" s="9">
        <v>2</v>
      </c>
      <c r="H9" s="132" t="s">
        <v>51</v>
      </c>
      <c r="I9" s="133"/>
      <c r="J9" s="133"/>
      <c r="K9" s="133"/>
      <c r="L9" s="133"/>
      <c r="M9" s="133"/>
      <c r="N9" s="133"/>
      <c r="O9" s="134"/>
    </row>
    <row r="10" spans="1:15" ht="15.75" customHeight="1">
      <c r="A10" s="123"/>
      <c r="B10" s="124"/>
      <c r="C10" s="55">
        <v>40010032</v>
      </c>
      <c r="D10" s="12" t="s">
        <v>42</v>
      </c>
      <c r="E10" s="8">
        <f>16*G10</f>
        <v>24</v>
      </c>
      <c r="F10" s="8"/>
      <c r="G10" s="9">
        <v>1.5</v>
      </c>
      <c r="H10" s="10">
        <v>4</v>
      </c>
      <c r="I10" s="10"/>
      <c r="J10" s="10"/>
      <c r="K10" s="10"/>
      <c r="L10" s="10"/>
      <c r="M10" s="10"/>
      <c r="N10" s="10"/>
      <c r="O10" s="11"/>
    </row>
    <row r="11" spans="1:15" ht="25.5">
      <c r="A11" s="123"/>
      <c r="B11" s="124"/>
      <c r="C11" s="55" t="s">
        <v>35</v>
      </c>
      <c r="D11" s="12" t="s">
        <v>55</v>
      </c>
      <c r="E11" s="8">
        <v>160</v>
      </c>
      <c r="F11" s="8"/>
      <c r="G11" s="9">
        <v>10</v>
      </c>
      <c r="H11" s="10"/>
      <c r="I11" s="10"/>
      <c r="J11" s="10"/>
      <c r="K11" s="10"/>
      <c r="L11" s="1" t="s">
        <v>78</v>
      </c>
      <c r="M11" s="1" t="s">
        <v>78</v>
      </c>
      <c r="N11" s="1" t="s">
        <v>65</v>
      </c>
      <c r="O11" s="11"/>
    </row>
    <row r="12" spans="1:15" ht="24">
      <c r="A12" s="123"/>
      <c r="B12" s="124"/>
      <c r="C12" s="55" t="s">
        <v>36</v>
      </c>
      <c r="D12" s="12" t="s">
        <v>43</v>
      </c>
      <c r="E12" s="8">
        <v>144</v>
      </c>
      <c r="F12" s="8"/>
      <c r="G12" s="9">
        <v>8</v>
      </c>
      <c r="H12" s="1" t="s">
        <v>118</v>
      </c>
      <c r="I12" s="1" t="s">
        <v>69</v>
      </c>
      <c r="J12" s="1" t="s">
        <v>69</v>
      </c>
      <c r="K12" s="1" t="s">
        <v>69</v>
      </c>
      <c r="L12" s="13"/>
      <c r="M12" s="13"/>
      <c r="N12" s="13"/>
      <c r="O12" s="14"/>
    </row>
    <row r="13" spans="1:15" ht="15.75" customHeight="1">
      <c r="A13" s="123"/>
      <c r="B13" s="124"/>
      <c r="C13" s="55" t="s">
        <v>37</v>
      </c>
      <c r="D13" s="12" t="s">
        <v>44</v>
      </c>
      <c r="E13" s="15">
        <v>60</v>
      </c>
      <c r="F13" s="15">
        <v>60</v>
      </c>
      <c r="G13" s="16">
        <v>3</v>
      </c>
      <c r="H13" s="113" t="s">
        <v>77</v>
      </c>
      <c r="I13" s="114"/>
      <c r="J13" s="114"/>
      <c r="K13" s="114"/>
      <c r="L13" s="114"/>
      <c r="M13" s="135"/>
      <c r="N13" s="13"/>
      <c r="O13" s="14"/>
    </row>
    <row r="14" spans="1:15" ht="24" customHeight="1">
      <c r="A14" s="123"/>
      <c r="B14" s="124"/>
      <c r="C14" s="55" t="s">
        <v>52</v>
      </c>
      <c r="D14" s="12" t="s">
        <v>9</v>
      </c>
      <c r="E14" s="27">
        <v>32</v>
      </c>
      <c r="F14" s="27"/>
      <c r="G14" s="9">
        <v>2</v>
      </c>
      <c r="H14" s="8"/>
      <c r="I14" s="8" t="s">
        <v>76</v>
      </c>
      <c r="J14" s="8" t="s">
        <v>76</v>
      </c>
      <c r="K14" s="10"/>
      <c r="L14" s="10"/>
      <c r="M14" s="10"/>
      <c r="N14" s="10"/>
      <c r="O14" s="11"/>
    </row>
    <row r="15" spans="1:15" ht="15.75" customHeight="1">
      <c r="A15" s="123"/>
      <c r="B15" s="124"/>
      <c r="C15" s="89">
        <v>72430044</v>
      </c>
      <c r="D15" s="90" t="s">
        <v>75</v>
      </c>
      <c r="E15" s="91">
        <v>32</v>
      </c>
      <c r="F15" s="91">
        <v>8</v>
      </c>
      <c r="G15" s="16">
        <v>2</v>
      </c>
      <c r="H15" s="15"/>
      <c r="I15" s="15">
        <v>2</v>
      </c>
      <c r="J15" s="8"/>
      <c r="K15" s="70"/>
      <c r="L15" s="8"/>
      <c r="M15" s="8"/>
      <c r="N15" s="8"/>
      <c r="O15" s="11"/>
    </row>
    <row r="16" spans="1:15" ht="15.75" customHeight="1">
      <c r="A16" s="123"/>
      <c r="B16" s="118"/>
      <c r="C16" s="125" t="s">
        <v>21</v>
      </c>
      <c r="D16" s="126"/>
      <c r="E16" s="8">
        <f>SUM(E5:E15)</f>
        <v>708</v>
      </c>
      <c r="F16" s="8">
        <f>SUM(F5:F15)</f>
        <v>68</v>
      </c>
      <c r="G16" s="9">
        <f>SUM(G5:G15)</f>
        <v>42.5</v>
      </c>
      <c r="H16" s="16"/>
      <c r="I16" s="16"/>
      <c r="J16" s="16"/>
      <c r="K16" s="9"/>
      <c r="L16" s="9"/>
      <c r="M16" s="9"/>
      <c r="N16" s="9"/>
      <c r="O16" s="17"/>
    </row>
    <row r="17" spans="1:15" ht="15.75" customHeight="1">
      <c r="A17" s="123"/>
      <c r="B17" s="6" t="s">
        <v>28</v>
      </c>
      <c r="C17" s="136" t="s">
        <v>71</v>
      </c>
      <c r="D17" s="137"/>
      <c r="E17" s="15">
        <f>G17*16</f>
        <v>96</v>
      </c>
      <c r="F17" s="15"/>
      <c r="G17" s="16">
        <v>6</v>
      </c>
      <c r="H17" s="16"/>
      <c r="I17" s="16"/>
      <c r="J17" s="16"/>
      <c r="K17" s="16"/>
      <c r="L17" s="16"/>
      <c r="M17" s="16"/>
      <c r="N17" s="16"/>
      <c r="O17" s="18"/>
    </row>
    <row r="18" spans="1:15" ht="15.75" customHeight="1" thickBot="1">
      <c r="A18" s="102"/>
      <c r="B18" s="127" t="s">
        <v>54</v>
      </c>
      <c r="C18" s="128"/>
      <c r="D18" s="129"/>
      <c r="E18" s="67">
        <f>SUM(E16:E17)</f>
        <v>804</v>
      </c>
      <c r="F18" s="67">
        <f>SUM(F16:F17)</f>
        <v>68</v>
      </c>
      <c r="G18" s="19">
        <f>SUM(G16:G17)</f>
        <v>48.5</v>
      </c>
      <c r="H18" s="19"/>
      <c r="I18" s="19"/>
      <c r="J18" s="19"/>
      <c r="K18" s="19"/>
      <c r="L18" s="19"/>
      <c r="M18" s="19"/>
      <c r="N18" s="19"/>
      <c r="O18" s="68"/>
    </row>
    <row r="19" spans="1:15" ht="24" customHeight="1">
      <c r="A19" s="123" t="s">
        <v>29</v>
      </c>
      <c r="B19" s="124" t="s">
        <v>30</v>
      </c>
      <c r="C19" s="54" t="s">
        <v>123</v>
      </c>
      <c r="D19" s="60" t="s">
        <v>56</v>
      </c>
      <c r="E19" s="45">
        <v>368</v>
      </c>
      <c r="F19" s="45"/>
      <c r="G19" s="61">
        <v>23</v>
      </c>
      <c r="H19" s="86" t="s">
        <v>63</v>
      </c>
      <c r="I19" s="86" t="s">
        <v>64</v>
      </c>
      <c r="J19" s="86" t="s">
        <v>64</v>
      </c>
      <c r="K19" s="86" t="s">
        <v>79</v>
      </c>
      <c r="L19" s="62"/>
      <c r="M19" s="62"/>
      <c r="N19" s="62"/>
      <c r="O19" s="63"/>
    </row>
    <row r="20" spans="1:15" ht="24">
      <c r="A20" s="123"/>
      <c r="B20" s="124"/>
      <c r="C20" s="55" t="s">
        <v>38</v>
      </c>
      <c r="D20" s="24" t="s">
        <v>57</v>
      </c>
      <c r="E20" s="7">
        <v>120</v>
      </c>
      <c r="F20" s="7"/>
      <c r="G20" s="25">
        <v>7.5</v>
      </c>
      <c r="H20" s="87" t="s">
        <v>65</v>
      </c>
      <c r="I20" s="87" t="s">
        <v>65</v>
      </c>
      <c r="J20" s="87" t="s">
        <v>65</v>
      </c>
      <c r="K20" s="87" t="s">
        <v>66</v>
      </c>
      <c r="L20" s="26"/>
      <c r="M20" s="26"/>
      <c r="N20" s="27"/>
      <c r="O20" s="28"/>
    </row>
    <row r="21" spans="1:15" ht="24">
      <c r="A21" s="123"/>
      <c r="B21" s="124"/>
      <c r="C21" s="55" t="s">
        <v>19</v>
      </c>
      <c r="D21" s="24" t="s">
        <v>58</v>
      </c>
      <c r="E21" s="7">
        <v>120</v>
      </c>
      <c r="F21" s="7"/>
      <c r="G21" s="25">
        <v>7.5</v>
      </c>
      <c r="H21" s="87" t="s">
        <v>65</v>
      </c>
      <c r="I21" s="87" t="s">
        <v>65</v>
      </c>
      <c r="J21" s="87" t="s">
        <v>65</v>
      </c>
      <c r="K21" s="87" t="s">
        <v>66</v>
      </c>
      <c r="L21" s="27"/>
      <c r="M21" s="26"/>
      <c r="N21" s="27"/>
      <c r="O21" s="28"/>
    </row>
    <row r="22" spans="1:15" ht="24">
      <c r="A22" s="123"/>
      <c r="B22" s="124"/>
      <c r="C22" s="55" t="s">
        <v>39</v>
      </c>
      <c r="D22" s="24" t="s">
        <v>59</v>
      </c>
      <c r="E22" s="29">
        <v>96</v>
      </c>
      <c r="F22" s="7"/>
      <c r="G22" s="25">
        <v>6</v>
      </c>
      <c r="H22" s="87"/>
      <c r="I22" s="87" t="s">
        <v>67</v>
      </c>
      <c r="J22" s="87" t="s">
        <v>67</v>
      </c>
      <c r="K22" s="87" t="s">
        <v>67</v>
      </c>
      <c r="L22" s="27"/>
      <c r="M22" s="26"/>
      <c r="N22" s="27"/>
      <c r="O22" s="28"/>
    </row>
    <row r="23" spans="1:15" ht="24">
      <c r="A23" s="123"/>
      <c r="B23" s="124"/>
      <c r="C23" s="55" t="s">
        <v>124</v>
      </c>
      <c r="D23" s="30" t="s">
        <v>60</v>
      </c>
      <c r="E23" s="29">
        <v>64</v>
      </c>
      <c r="F23" s="7"/>
      <c r="G23" s="25">
        <v>4</v>
      </c>
      <c r="H23" s="9"/>
      <c r="I23" s="9"/>
      <c r="J23" s="87" t="s">
        <v>67</v>
      </c>
      <c r="K23" s="87" t="s">
        <v>65</v>
      </c>
      <c r="L23" s="27"/>
      <c r="M23" s="27"/>
      <c r="N23" s="27"/>
      <c r="O23" s="28"/>
    </row>
    <row r="24" spans="1:15" ht="24">
      <c r="A24" s="123"/>
      <c r="B24" s="124"/>
      <c r="C24" s="55" t="s">
        <v>20</v>
      </c>
      <c r="D24" s="30" t="s">
        <v>31</v>
      </c>
      <c r="E24" s="29">
        <v>96</v>
      </c>
      <c r="F24" s="7"/>
      <c r="G24" s="25">
        <v>6</v>
      </c>
      <c r="H24" s="31"/>
      <c r="I24" s="31"/>
      <c r="J24" s="31"/>
      <c r="K24" s="25"/>
      <c r="L24" s="88" t="s">
        <v>68</v>
      </c>
      <c r="M24" s="88" t="s">
        <v>65</v>
      </c>
      <c r="N24" s="27"/>
      <c r="O24" s="28"/>
    </row>
    <row r="25" spans="1:15" ht="15" customHeight="1">
      <c r="A25" s="123"/>
      <c r="B25" s="124"/>
      <c r="C25" s="55">
        <v>76180042</v>
      </c>
      <c r="D25" s="30" t="s">
        <v>82</v>
      </c>
      <c r="E25" s="29">
        <v>32</v>
      </c>
      <c r="F25" s="7"/>
      <c r="G25" s="25">
        <v>2</v>
      </c>
      <c r="H25" s="31"/>
      <c r="I25" s="31"/>
      <c r="J25" s="31"/>
      <c r="K25" s="31">
        <v>2</v>
      </c>
      <c r="L25" s="27"/>
      <c r="M25" s="27"/>
      <c r="N25" s="27"/>
      <c r="O25" s="28"/>
    </row>
    <row r="26" spans="1:15" ht="15" customHeight="1">
      <c r="A26" s="123"/>
      <c r="B26" s="124"/>
      <c r="C26" s="55">
        <v>76460042</v>
      </c>
      <c r="D26" s="30" t="s">
        <v>83</v>
      </c>
      <c r="E26" s="29">
        <v>32</v>
      </c>
      <c r="F26" s="7"/>
      <c r="G26" s="25">
        <v>2</v>
      </c>
      <c r="H26" s="31"/>
      <c r="I26" s="31"/>
      <c r="J26" s="27"/>
      <c r="K26" s="27"/>
      <c r="L26" s="31" t="s">
        <v>32</v>
      </c>
      <c r="M26" s="27"/>
      <c r="N26" s="27"/>
      <c r="O26" s="28"/>
    </row>
    <row r="27" spans="1:15" ht="15" customHeight="1">
      <c r="A27" s="123"/>
      <c r="B27" s="124"/>
      <c r="C27" s="100">
        <v>76540042</v>
      </c>
      <c r="D27" s="24" t="s">
        <v>81</v>
      </c>
      <c r="E27" s="29">
        <v>32</v>
      </c>
      <c r="F27" s="7"/>
      <c r="G27" s="25">
        <v>2</v>
      </c>
      <c r="H27" s="31"/>
      <c r="I27" s="31"/>
      <c r="J27" s="27"/>
      <c r="K27" s="27"/>
      <c r="L27" s="31">
        <v>2</v>
      </c>
      <c r="M27" s="27"/>
      <c r="N27" s="27"/>
      <c r="O27" s="28"/>
    </row>
    <row r="28" spans="1:15" ht="15" customHeight="1">
      <c r="A28" s="123"/>
      <c r="B28" s="124"/>
      <c r="C28" s="100">
        <v>76470042</v>
      </c>
      <c r="D28" s="30" t="s">
        <v>80</v>
      </c>
      <c r="E28" s="29">
        <v>32</v>
      </c>
      <c r="F28" s="7"/>
      <c r="G28" s="25">
        <v>2</v>
      </c>
      <c r="H28" s="31"/>
      <c r="I28" s="31"/>
      <c r="J28" s="27"/>
      <c r="K28" s="27"/>
      <c r="L28" s="27"/>
      <c r="M28" s="31" t="s">
        <v>32</v>
      </c>
      <c r="N28" s="27"/>
      <c r="O28" s="28"/>
    </row>
    <row r="29" spans="1:15" ht="15" customHeight="1">
      <c r="A29" s="123"/>
      <c r="B29" s="118"/>
      <c r="C29" s="125" t="s">
        <v>21</v>
      </c>
      <c r="D29" s="126"/>
      <c r="E29" s="32">
        <f>SUM(E19:E28)</f>
        <v>992</v>
      </c>
      <c r="F29" s="33"/>
      <c r="G29" s="34">
        <f>SUM(G19:G28)</f>
        <v>62</v>
      </c>
      <c r="H29" s="34"/>
      <c r="I29" s="34"/>
      <c r="J29" s="34"/>
      <c r="K29" s="34"/>
      <c r="L29" s="34"/>
      <c r="M29" s="34"/>
      <c r="N29" s="35"/>
      <c r="O29" s="36"/>
    </row>
    <row r="30" spans="1:15" ht="15" customHeight="1">
      <c r="A30" s="123"/>
      <c r="B30" s="119" t="s">
        <v>113</v>
      </c>
      <c r="C30" s="55">
        <v>76380042</v>
      </c>
      <c r="D30" s="30" t="s">
        <v>11</v>
      </c>
      <c r="E30" s="29">
        <v>32</v>
      </c>
      <c r="F30" s="7"/>
      <c r="G30" s="25">
        <v>2</v>
      </c>
      <c r="H30" s="27"/>
      <c r="I30" s="37">
        <v>2</v>
      </c>
      <c r="J30" s="37"/>
      <c r="K30" s="31"/>
      <c r="L30" s="37"/>
      <c r="M30" s="37"/>
      <c r="N30" s="37"/>
      <c r="O30" s="28"/>
    </row>
    <row r="31" spans="1:15" ht="15" customHeight="1">
      <c r="A31" s="123"/>
      <c r="B31" s="124"/>
      <c r="C31" s="55">
        <v>76310042</v>
      </c>
      <c r="D31" s="30" t="s">
        <v>12</v>
      </c>
      <c r="E31" s="29">
        <v>32</v>
      </c>
      <c r="F31" s="7"/>
      <c r="G31" s="25">
        <v>2</v>
      </c>
      <c r="H31" s="27">
        <v>2</v>
      </c>
      <c r="I31" s="31"/>
      <c r="J31" s="27"/>
      <c r="K31" s="27"/>
      <c r="L31" s="27"/>
      <c r="M31" s="27"/>
      <c r="N31" s="27"/>
      <c r="O31" s="28"/>
    </row>
    <row r="32" spans="1:15" ht="15" customHeight="1">
      <c r="A32" s="123"/>
      <c r="B32" s="124"/>
      <c r="C32" s="55">
        <v>76320042</v>
      </c>
      <c r="D32" s="30" t="s">
        <v>13</v>
      </c>
      <c r="E32" s="29">
        <v>32</v>
      </c>
      <c r="F32" s="7"/>
      <c r="G32" s="25">
        <v>2</v>
      </c>
      <c r="H32" s="31"/>
      <c r="I32" s="31"/>
      <c r="J32" s="27"/>
      <c r="K32" s="27"/>
      <c r="L32" s="31">
        <v>2</v>
      </c>
      <c r="M32" s="27"/>
      <c r="N32" s="27"/>
      <c r="O32" s="28"/>
    </row>
    <row r="33" spans="1:15" ht="15" customHeight="1">
      <c r="A33" s="123"/>
      <c r="B33" s="124"/>
      <c r="C33" s="55">
        <v>76070042</v>
      </c>
      <c r="D33" s="30" t="s">
        <v>33</v>
      </c>
      <c r="E33" s="29">
        <v>32</v>
      </c>
      <c r="F33" s="7"/>
      <c r="G33" s="25">
        <v>2</v>
      </c>
      <c r="H33" s="31"/>
      <c r="I33" s="31"/>
      <c r="J33" s="27"/>
      <c r="K33" s="27"/>
      <c r="L33" s="27">
        <v>2</v>
      </c>
      <c r="M33" s="27"/>
      <c r="N33" s="31"/>
      <c r="O33" s="28"/>
    </row>
    <row r="34" spans="1:15" ht="15" customHeight="1">
      <c r="A34" s="123"/>
      <c r="B34" s="124"/>
      <c r="C34" s="55"/>
      <c r="D34" s="12" t="s">
        <v>14</v>
      </c>
      <c r="E34" s="8"/>
      <c r="F34" s="8"/>
      <c r="G34" s="9">
        <v>2</v>
      </c>
      <c r="H34" s="27"/>
      <c r="I34" s="27"/>
      <c r="J34" s="27"/>
      <c r="K34" s="27"/>
      <c r="L34" s="27"/>
      <c r="M34" s="27"/>
      <c r="N34" s="27"/>
      <c r="O34" s="28"/>
    </row>
    <row r="35" spans="1:15" ht="15" customHeight="1">
      <c r="A35" s="123"/>
      <c r="B35" s="118"/>
      <c r="C35" s="120" t="s">
        <v>72</v>
      </c>
      <c r="D35" s="121"/>
      <c r="E35" s="15">
        <f>G35*16</f>
        <v>64</v>
      </c>
      <c r="F35" s="7"/>
      <c r="G35" s="25">
        <v>4</v>
      </c>
      <c r="H35" s="38"/>
      <c r="I35" s="25"/>
      <c r="J35" s="38"/>
      <c r="K35" s="38"/>
      <c r="L35" s="9"/>
      <c r="M35" s="25"/>
      <c r="N35" s="25"/>
      <c r="O35" s="28"/>
    </row>
    <row r="36" spans="1:15" ht="15" customHeight="1" thickBot="1">
      <c r="A36" s="102"/>
      <c r="B36" s="127" t="s">
        <v>53</v>
      </c>
      <c r="C36" s="128"/>
      <c r="D36" s="129"/>
      <c r="E36" s="39">
        <f>SUM(E29,E35)</f>
        <v>1056</v>
      </c>
      <c r="F36" s="39"/>
      <c r="G36" s="40">
        <f>SUM(G29,G35)</f>
        <v>66</v>
      </c>
      <c r="H36" s="40"/>
      <c r="I36" s="40"/>
      <c r="J36" s="40"/>
      <c r="K36" s="40"/>
      <c r="L36" s="40"/>
      <c r="M36" s="40"/>
      <c r="N36" s="40"/>
      <c r="O36" s="41"/>
    </row>
    <row r="37" spans="1:15" ht="15.75" customHeight="1">
      <c r="A37" s="105" t="s">
        <v>85</v>
      </c>
      <c r="B37" s="117" t="s">
        <v>86</v>
      </c>
      <c r="C37" s="56">
        <v>72650042</v>
      </c>
      <c r="D37" s="42" t="s">
        <v>119</v>
      </c>
      <c r="E37" s="43">
        <v>32</v>
      </c>
      <c r="F37" s="20"/>
      <c r="G37" s="21">
        <v>2</v>
      </c>
      <c r="H37" s="44"/>
      <c r="I37" s="44"/>
      <c r="J37" s="22"/>
      <c r="K37" s="44">
        <v>2</v>
      </c>
      <c r="L37" s="44"/>
      <c r="M37" s="44"/>
      <c r="N37" s="22"/>
      <c r="O37" s="23"/>
    </row>
    <row r="38" spans="1:15" ht="15.75" customHeight="1">
      <c r="A38" s="116"/>
      <c r="B38" s="118"/>
      <c r="C38" s="76">
        <v>76480042</v>
      </c>
      <c r="D38" s="77" t="s">
        <v>61</v>
      </c>
      <c r="E38" s="78">
        <v>32</v>
      </c>
      <c r="F38" s="45"/>
      <c r="G38" s="61">
        <v>2</v>
      </c>
      <c r="H38" s="79"/>
      <c r="I38" s="79"/>
      <c r="J38" s="62"/>
      <c r="K38" s="34"/>
      <c r="L38" s="31" t="s">
        <v>46</v>
      </c>
      <c r="M38" s="79"/>
      <c r="N38" s="62"/>
      <c r="O38" s="63"/>
    </row>
    <row r="39" spans="1:15" ht="24" customHeight="1">
      <c r="A39" s="106"/>
      <c r="B39" s="112"/>
      <c r="C39" s="55" t="s">
        <v>87</v>
      </c>
      <c r="D39" s="30" t="s">
        <v>88</v>
      </c>
      <c r="E39" s="29">
        <v>64</v>
      </c>
      <c r="F39" s="7"/>
      <c r="G39" s="25">
        <v>4</v>
      </c>
      <c r="H39" s="31"/>
      <c r="I39" s="31"/>
      <c r="J39" s="27"/>
      <c r="K39" s="27"/>
      <c r="L39" s="27"/>
      <c r="M39" s="92" t="s">
        <v>65</v>
      </c>
      <c r="N39" s="92" t="s">
        <v>89</v>
      </c>
      <c r="O39" s="28"/>
    </row>
    <row r="40" spans="1:15" ht="15.75" customHeight="1">
      <c r="A40" s="106"/>
      <c r="B40" s="112"/>
      <c r="C40" s="55">
        <v>71090042</v>
      </c>
      <c r="D40" s="30" t="s">
        <v>120</v>
      </c>
      <c r="E40" s="29">
        <v>32</v>
      </c>
      <c r="F40" s="7"/>
      <c r="G40" s="25">
        <v>2</v>
      </c>
      <c r="H40" s="31"/>
      <c r="I40" s="31"/>
      <c r="J40" s="27"/>
      <c r="K40" s="27"/>
      <c r="L40" s="34"/>
      <c r="M40" s="31">
        <v>2</v>
      </c>
      <c r="N40" s="27"/>
      <c r="O40" s="28"/>
    </row>
    <row r="41" spans="1:15" ht="15.75" customHeight="1">
      <c r="A41" s="106"/>
      <c r="B41" s="112"/>
      <c r="C41" s="119" t="s">
        <v>10</v>
      </c>
      <c r="D41" s="119"/>
      <c r="E41" s="32">
        <f>SUM(E37:E40)</f>
        <v>160</v>
      </c>
      <c r="F41" s="46"/>
      <c r="G41" s="34">
        <f>SUM(G37:G40)</f>
        <v>10</v>
      </c>
      <c r="H41" s="47"/>
      <c r="I41" s="47"/>
      <c r="J41" s="48"/>
      <c r="K41" s="34"/>
      <c r="L41" s="34"/>
      <c r="M41" s="34"/>
      <c r="N41" s="34"/>
      <c r="O41" s="49"/>
    </row>
    <row r="42" spans="1:15" ht="15.75" customHeight="1">
      <c r="A42" s="106"/>
      <c r="B42" s="112" t="s">
        <v>114</v>
      </c>
      <c r="C42" s="93">
        <v>76520042</v>
      </c>
      <c r="D42" s="24" t="s">
        <v>122</v>
      </c>
      <c r="E42" s="29">
        <v>32</v>
      </c>
      <c r="F42" s="7"/>
      <c r="G42" s="25">
        <v>2</v>
      </c>
      <c r="H42" s="31"/>
      <c r="I42" s="31"/>
      <c r="J42" s="27"/>
      <c r="K42" s="27"/>
      <c r="L42" s="27"/>
      <c r="M42" s="27"/>
      <c r="N42" s="31">
        <v>2</v>
      </c>
      <c r="O42" s="28"/>
    </row>
    <row r="43" spans="1:15" ht="15.75" customHeight="1">
      <c r="A43" s="106"/>
      <c r="B43" s="112"/>
      <c r="C43" s="55">
        <v>61300042</v>
      </c>
      <c r="D43" s="24" t="s">
        <v>84</v>
      </c>
      <c r="E43" s="29">
        <v>32</v>
      </c>
      <c r="F43" s="7"/>
      <c r="G43" s="25">
        <v>2</v>
      </c>
      <c r="H43" s="31"/>
      <c r="I43" s="31"/>
      <c r="J43" s="27"/>
      <c r="K43" s="27"/>
      <c r="L43" s="27"/>
      <c r="M43" s="27"/>
      <c r="N43" s="31">
        <v>2</v>
      </c>
      <c r="O43" s="28"/>
    </row>
    <row r="44" spans="1:15" ht="15.75" customHeight="1">
      <c r="A44" s="106"/>
      <c r="B44" s="112"/>
      <c r="C44" s="76">
        <v>61580042</v>
      </c>
      <c r="D44" s="99" t="s">
        <v>121</v>
      </c>
      <c r="E44" s="29">
        <v>32</v>
      </c>
      <c r="F44" s="7"/>
      <c r="G44" s="25">
        <v>2</v>
      </c>
      <c r="H44" s="31"/>
      <c r="I44" s="31"/>
      <c r="J44" s="27"/>
      <c r="K44" s="27"/>
      <c r="L44" s="27">
        <v>2</v>
      </c>
      <c r="M44" s="27"/>
      <c r="N44" s="31"/>
      <c r="O44" s="28"/>
    </row>
    <row r="45" spans="1:15" ht="15.75" customHeight="1">
      <c r="A45" s="106"/>
      <c r="B45" s="112"/>
      <c r="C45" s="55">
        <v>64510042</v>
      </c>
      <c r="D45" s="30" t="s">
        <v>45</v>
      </c>
      <c r="E45" s="29">
        <v>32</v>
      </c>
      <c r="F45" s="7"/>
      <c r="G45" s="25">
        <v>2</v>
      </c>
      <c r="H45" s="27"/>
      <c r="I45" s="27"/>
      <c r="J45" s="27"/>
      <c r="K45" s="27"/>
      <c r="L45" s="31">
        <v>2</v>
      </c>
      <c r="M45" s="27"/>
      <c r="N45" s="27"/>
      <c r="O45" s="28"/>
    </row>
    <row r="46" spans="1:15" ht="15.75" customHeight="1">
      <c r="A46" s="106"/>
      <c r="B46" s="112"/>
      <c r="C46" s="55">
        <v>60020042</v>
      </c>
      <c r="D46" s="30" t="s">
        <v>15</v>
      </c>
      <c r="E46" s="29">
        <v>32</v>
      </c>
      <c r="F46" s="7"/>
      <c r="G46" s="25">
        <v>2</v>
      </c>
      <c r="H46" s="27"/>
      <c r="I46" s="27">
        <v>2</v>
      </c>
      <c r="J46" s="27"/>
      <c r="K46" s="27"/>
      <c r="L46" s="27"/>
      <c r="M46" s="31"/>
      <c r="N46" s="27"/>
      <c r="O46" s="28"/>
    </row>
    <row r="47" spans="1:15" ht="15.75" customHeight="1">
      <c r="A47" s="106"/>
      <c r="B47" s="112"/>
      <c r="C47" s="55"/>
      <c r="D47" s="12" t="s">
        <v>16</v>
      </c>
      <c r="E47" s="8"/>
      <c r="F47" s="8"/>
      <c r="G47" s="9">
        <v>2</v>
      </c>
      <c r="H47" s="27"/>
      <c r="I47" s="27"/>
      <c r="J47" s="27"/>
      <c r="K47" s="27"/>
      <c r="L47" s="27"/>
      <c r="M47" s="27"/>
      <c r="N47" s="27"/>
      <c r="O47" s="28"/>
    </row>
    <row r="48" spans="1:15" ht="15.75" customHeight="1">
      <c r="A48" s="106"/>
      <c r="B48" s="112"/>
      <c r="C48" s="120" t="s">
        <v>90</v>
      </c>
      <c r="D48" s="121"/>
      <c r="E48" s="15">
        <f>G48*16</f>
        <v>64</v>
      </c>
      <c r="F48" s="8"/>
      <c r="G48" s="50">
        <v>4</v>
      </c>
      <c r="H48" s="9"/>
      <c r="I48" s="9"/>
      <c r="J48" s="9"/>
      <c r="K48" s="9"/>
      <c r="L48" s="9"/>
      <c r="M48" s="25"/>
      <c r="N48" s="25"/>
      <c r="O48" s="17"/>
    </row>
    <row r="49" spans="1:15" ht="15.75" customHeight="1" thickBot="1">
      <c r="A49" s="107"/>
      <c r="B49" s="122" t="s">
        <v>91</v>
      </c>
      <c r="C49" s="122"/>
      <c r="D49" s="122"/>
      <c r="E49" s="72">
        <f>SUM(E41,E48)</f>
        <v>224</v>
      </c>
      <c r="F49" s="67"/>
      <c r="G49" s="73">
        <f>SUM(G41,G48)</f>
        <v>14</v>
      </c>
      <c r="H49" s="74"/>
      <c r="I49" s="74"/>
      <c r="J49" s="74"/>
      <c r="K49" s="73"/>
      <c r="L49" s="73"/>
      <c r="M49" s="73"/>
      <c r="N49" s="73"/>
      <c r="O49" s="75"/>
    </row>
    <row r="50" spans="1:15" ht="15.75" customHeight="1">
      <c r="A50" s="105" t="s">
        <v>92</v>
      </c>
      <c r="B50" s="108">
        <v>99520058</v>
      </c>
      <c r="C50" s="109"/>
      <c r="D50" s="80" t="s">
        <v>93</v>
      </c>
      <c r="E50" s="81">
        <v>50</v>
      </c>
      <c r="F50" s="85" t="s">
        <v>94</v>
      </c>
      <c r="G50" s="71">
        <v>2.5</v>
      </c>
      <c r="H50" s="82" t="s">
        <v>95</v>
      </c>
      <c r="I50" s="83"/>
      <c r="J50" s="83"/>
      <c r="K50" s="83"/>
      <c r="L50" s="83"/>
      <c r="M50" s="83"/>
      <c r="N50" s="83"/>
      <c r="O50" s="84"/>
    </row>
    <row r="51" spans="1:15" ht="15.75" customHeight="1">
      <c r="A51" s="106"/>
      <c r="B51" s="110">
        <v>76610028</v>
      </c>
      <c r="C51" s="111"/>
      <c r="D51" s="51" t="s">
        <v>17</v>
      </c>
      <c r="E51" s="52">
        <v>20</v>
      </c>
      <c r="F51" s="52">
        <v>20</v>
      </c>
      <c r="G51" s="25">
        <v>1</v>
      </c>
      <c r="H51" s="10"/>
      <c r="I51" s="10"/>
      <c r="J51" s="10"/>
      <c r="K51" s="59" t="s">
        <v>96</v>
      </c>
      <c r="L51" s="10"/>
      <c r="M51" s="10"/>
      <c r="N51" s="10"/>
      <c r="O51" s="2"/>
    </row>
    <row r="52" spans="1:15" ht="15.75" customHeight="1">
      <c r="A52" s="106"/>
      <c r="B52" s="110">
        <v>77771028</v>
      </c>
      <c r="C52" s="111"/>
      <c r="D52" s="51" t="s">
        <v>97</v>
      </c>
      <c r="E52" s="52">
        <v>20</v>
      </c>
      <c r="F52" s="52">
        <v>20</v>
      </c>
      <c r="G52" s="25">
        <v>1</v>
      </c>
      <c r="H52" s="10"/>
      <c r="I52" s="10"/>
      <c r="J52" s="10"/>
      <c r="K52" s="10"/>
      <c r="L52" s="59" t="s">
        <v>98</v>
      </c>
      <c r="M52" s="10"/>
      <c r="N52" s="10"/>
      <c r="O52" s="2"/>
    </row>
    <row r="53" spans="1:15" ht="15.75" customHeight="1">
      <c r="A53" s="106"/>
      <c r="B53" s="110">
        <v>77782028</v>
      </c>
      <c r="C53" s="111"/>
      <c r="D53" s="53" t="s">
        <v>18</v>
      </c>
      <c r="E53" s="52">
        <v>20</v>
      </c>
      <c r="F53" s="52">
        <v>20</v>
      </c>
      <c r="G53" s="50">
        <v>1</v>
      </c>
      <c r="H53" s="10"/>
      <c r="I53" s="10"/>
      <c r="J53" s="10"/>
      <c r="K53" s="10"/>
      <c r="L53" s="10"/>
      <c r="M53" s="59" t="s">
        <v>98</v>
      </c>
      <c r="N53" s="10"/>
      <c r="O53" s="2"/>
    </row>
    <row r="54" spans="1:15" ht="15.75" customHeight="1">
      <c r="A54" s="106"/>
      <c r="B54" s="110">
        <v>76790028</v>
      </c>
      <c r="C54" s="111"/>
      <c r="D54" s="53" t="s">
        <v>99</v>
      </c>
      <c r="E54" s="52">
        <v>20</v>
      </c>
      <c r="F54" s="52">
        <v>20</v>
      </c>
      <c r="G54" s="50">
        <v>1</v>
      </c>
      <c r="H54" s="10"/>
      <c r="I54" s="10"/>
      <c r="J54" s="10"/>
      <c r="K54" s="10"/>
      <c r="L54" s="10"/>
      <c r="M54" s="10"/>
      <c r="N54" s="59" t="s">
        <v>96</v>
      </c>
      <c r="O54" s="2"/>
    </row>
    <row r="55" spans="1:15" ht="15.75" customHeight="1">
      <c r="A55" s="106"/>
      <c r="B55" s="110">
        <v>76880028</v>
      </c>
      <c r="C55" s="111"/>
      <c r="D55" s="53" t="s">
        <v>100</v>
      </c>
      <c r="E55" s="52">
        <v>20</v>
      </c>
      <c r="F55" s="52">
        <v>20</v>
      </c>
      <c r="G55" s="50">
        <v>1</v>
      </c>
      <c r="H55" s="10"/>
      <c r="I55" s="10"/>
      <c r="J55" s="10"/>
      <c r="K55" s="10"/>
      <c r="L55" s="10"/>
      <c r="M55" s="10"/>
      <c r="N55" s="59" t="s">
        <v>96</v>
      </c>
      <c r="O55" s="2"/>
    </row>
    <row r="56" spans="1:15" ht="38.25" customHeight="1">
      <c r="A56" s="106"/>
      <c r="B56" s="110">
        <v>76670028</v>
      </c>
      <c r="C56" s="111"/>
      <c r="D56" s="53" t="s">
        <v>115</v>
      </c>
      <c r="E56" s="52">
        <v>20</v>
      </c>
      <c r="F56" s="52">
        <v>20</v>
      </c>
      <c r="G56" s="50">
        <v>1</v>
      </c>
      <c r="H56" s="10"/>
      <c r="I56" s="10"/>
      <c r="J56" s="10"/>
      <c r="K56" s="10"/>
      <c r="L56" s="10"/>
      <c r="M56" s="10"/>
      <c r="N56" s="59" t="s">
        <v>96</v>
      </c>
      <c r="O56" s="2"/>
    </row>
    <row r="57" spans="1:15" ht="15.75" customHeight="1">
      <c r="A57" s="106"/>
      <c r="B57" s="110">
        <v>63400028</v>
      </c>
      <c r="C57" s="111"/>
      <c r="D57" s="53" t="s">
        <v>101</v>
      </c>
      <c r="E57" s="52">
        <v>20</v>
      </c>
      <c r="F57" s="52">
        <v>20</v>
      </c>
      <c r="G57" s="50">
        <v>1</v>
      </c>
      <c r="H57" s="10"/>
      <c r="I57" s="10"/>
      <c r="J57" s="10"/>
      <c r="K57" s="10"/>
      <c r="L57" s="10"/>
      <c r="M57" s="10"/>
      <c r="N57" s="59" t="s">
        <v>96</v>
      </c>
      <c r="O57" s="2"/>
    </row>
    <row r="58" spans="1:15" ht="15.75" customHeight="1">
      <c r="A58" s="106"/>
      <c r="B58" s="110">
        <v>76830028</v>
      </c>
      <c r="C58" s="111"/>
      <c r="D58" s="53" t="s">
        <v>102</v>
      </c>
      <c r="E58" s="52">
        <v>20</v>
      </c>
      <c r="F58" s="52">
        <v>20</v>
      </c>
      <c r="G58" s="50">
        <v>1</v>
      </c>
      <c r="H58" s="10"/>
      <c r="I58" s="10"/>
      <c r="J58" s="10"/>
      <c r="K58" s="10"/>
      <c r="L58" s="10"/>
      <c r="M58" s="10"/>
      <c r="N58" s="59" t="s">
        <v>96</v>
      </c>
      <c r="O58" s="5"/>
    </row>
    <row r="59" spans="1:15" ht="24" customHeight="1">
      <c r="A59" s="106"/>
      <c r="B59" s="110" t="s">
        <v>103</v>
      </c>
      <c r="C59" s="111"/>
      <c r="D59" s="53" t="s">
        <v>104</v>
      </c>
      <c r="E59" s="52">
        <v>160</v>
      </c>
      <c r="F59" s="52" t="s">
        <v>117</v>
      </c>
      <c r="G59" s="50">
        <v>8</v>
      </c>
      <c r="H59" s="1"/>
      <c r="I59" s="1"/>
      <c r="J59" s="1"/>
      <c r="K59" s="1"/>
      <c r="L59" s="1"/>
      <c r="M59" s="4"/>
      <c r="N59" s="59" t="s">
        <v>105</v>
      </c>
      <c r="O59" s="69" t="s">
        <v>106</v>
      </c>
    </row>
    <row r="60" spans="1:15" ht="15.75" customHeight="1">
      <c r="A60" s="106"/>
      <c r="B60" s="110">
        <v>77310168</v>
      </c>
      <c r="C60" s="111"/>
      <c r="D60" s="51" t="s">
        <v>107</v>
      </c>
      <c r="E60" s="52">
        <v>160</v>
      </c>
      <c r="F60" s="52" t="s">
        <v>117</v>
      </c>
      <c r="G60" s="25">
        <v>8</v>
      </c>
      <c r="H60" s="1"/>
      <c r="I60" s="1"/>
      <c r="J60" s="1"/>
      <c r="K60" s="1"/>
      <c r="L60" s="1"/>
      <c r="M60" s="3"/>
      <c r="N60" s="3" t="s">
        <v>116</v>
      </c>
      <c r="O60" s="69" t="s">
        <v>108</v>
      </c>
    </row>
    <row r="61" spans="1:15" ht="15.75" customHeight="1">
      <c r="A61" s="106"/>
      <c r="B61" s="112"/>
      <c r="C61" s="112"/>
      <c r="D61" s="12" t="s">
        <v>109</v>
      </c>
      <c r="E61" s="27"/>
      <c r="F61" s="27"/>
      <c r="G61" s="9">
        <v>5</v>
      </c>
      <c r="H61" s="113" t="s">
        <v>110</v>
      </c>
      <c r="I61" s="114"/>
      <c r="J61" s="114"/>
      <c r="K61" s="114"/>
      <c r="L61" s="114"/>
      <c r="M61" s="114"/>
      <c r="N61" s="114"/>
      <c r="O61" s="115"/>
    </row>
    <row r="62" spans="1:15" ht="15.75" customHeight="1" thickBot="1">
      <c r="A62" s="107"/>
      <c r="B62" s="101" t="s">
        <v>111</v>
      </c>
      <c r="C62" s="101"/>
      <c r="D62" s="101"/>
      <c r="E62" s="94">
        <f>SUM(E50:E61)</f>
        <v>530</v>
      </c>
      <c r="F62" s="95"/>
      <c r="G62" s="96">
        <f>SUM(G50:G61)</f>
        <v>31.5</v>
      </c>
      <c r="H62" s="96"/>
      <c r="I62" s="96"/>
      <c r="J62" s="96"/>
      <c r="K62" s="96"/>
      <c r="L62" s="96"/>
      <c r="M62" s="96"/>
      <c r="N62" s="96"/>
      <c r="O62" s="97"/>
    </row>
    <row r="63" spans="1:15" ht="15.75" customHeight="1" thickBot="1">
      <c r="A63" s="102" t="s">
        <v>112</v>
      </c>
      <c r="B63" s="101"/>
      <c r="C63" s="101"/>
      <c r="D63" s="101"/>
      <c r="E63" s="94">
        <f>E18+E36+E49+E62</f>
        <v>2614</v>
      </c>
      <c r="F63" s="94">
        <f>F18+F36+F49+F62</f>
        <v>68</v>
      </c>
      <c r="G63" s="98">
        <f>G18+G36+G49+G62</f>
        <v>160</v>
      </c>
      <c r="H63" s="98"/>
      <c r="I63" s="98"/>
      <c r="J63" s="98"/>
      <c r="K63" s="98"/>
      <c r="L63" s="98"/>
      <c r="M63" s="98"/>
      <c r="N63" s="98"/>
      <c r="O63" s="41"/>
    </row>
    <row r="64" spans="1:15" ht="57" customHeight="1">
      <c r="A64" s="103" t="s">
        <v>127</v>
      </c>
      <c r="B64" s="103"/>
      <c r="C64" s="103"/>
      <c r="D64" s="103"/>
      <c r="E64" s="103"/>
      <c r="F64" s="103"/>
      <c r="G64" s="103"/>
      <c r="H64" s="103"/>
      <c r="I64" s="103"/>
      <c r="J64" s="103"/>
      <c r="K64" s="103"/>
      <c r="L64" s="103"/>
      <c r="M64" s="103"/>
      <c r="N64" s="103"/>
      <c r="O64" s="103"/>
    </row>
    <row r="65" spans="1:15" ht="14.25">
      <c r="A65" s="104" t="s">
        <v>126</v>
      </c>
      <c r="B65" s="104"/>
      <c r="C65" s="104"/>
      <c r="D65" s="104"/>
      <c r="E65" s="104"/>
      <c r="F65" s="104"/>
      <c r="G65" s="104"/>
      <c r="H65" s="104"/>
      <c r="I65" s="104"/>
      <c r="J65" s="104"/>
      <c r="K65" s="104"/>
      <c r="L65" s="104"/>
      <c r="M65" s="104"/>
      <c r="N65" s="104"/>
      <c r="O65" s="104"/>
    </row>
  </sheetData>
  <mergeCells count="46">
    <mergeCell ref="A1:O1"/>
    <mergeCell ref="A2:O2"/>
    <mergeCell ref="A3:B4"/>
    <mergeCell ref="C3:C4"/>
    <mergeCell ref="D3:D4"/>
    <mergeCell ref="E3:E4"/>
    <mergeCell ref="F3:F4"/>
    <mergeCell ref="G3:G4"/>
    <mergeCell ref="H3:O3"/>
    <mergeCell ref="A5:A18"/>
    <mergeCell ref="B5:B16"/>
    <mergeCell ref="H9:O9"/>
    <mergeCell ref="H13:M13"/>
    <mergeCell ref="C16:D16"/>
    <mergeCell ref="C17:D17"/>
    <mergeCell ref="B18:D18"/>
    <mergeCell ref="A19:A36"/>
    <mergeCell ref="B19:B29"/>
    <mergeCell ref="C29:D29"/>
    <mergeCell ref="B30:B35"/>
    <mergeCell ref="C35:D35"/>
    <mergeCell ref="B36:D36"/>
    <mergeCell ref="A37:A49"/>
    <mergeCell ref="B37:B41"/>
    <mergeCell ref="C41:D41"/>
    <mergeCell ref="B42:B48"/>
    <mergeCell ref="C48:D48"/>
    <mergeCell ref="B49:D49"/>
    <mergeCell ref="B55:C55"/>
    <mergeCell ref="B56:C56"/>
    <mergeCell ref="B57:C57"/>
    <mergeCell ref="B58:C58"/>
    <mergeCell ref="B59:C59"/>
    <mergeCell ref="B60:C60"/>
    <mergeCell ref="B61:C61"/>
    <mergeCell ref="H61:O61"/>
    <mergeCell ref="B62:D62"/>
    <mergeCell ref="A63:D63"/>
    <mergeCell ref="A64:O64"/>
    <mergeCell ref="A65:O65"/>
    <mergeCell ref="A50:A62"/>
    <mergeCell ref="B50:C50"/>
    <mergeCell ref="B51:C51"/>
    <mergeCell ref="B52:C52"/>
    <mergeCell ref="B53:C53"/>
    <mergeCell ref="B54:C54"/>
  </mergeCells>
  <printOptions/>
  <pageMargins left="0.75" right="0.75" top="1" bottom="1" header="0.5" footer="0.5"/>
  <pageSetup firstPageNumber="98" useFirstPageNumber="1" horizontalDpi="600" verticalDpi="600" orientation="portrait" paperSize="9" r:id="rId1"/>
  <headerFooter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微软用户</cp:lastModifiedBy>
  <cp:lastPrinted>2012-09-21T02:10:22Z</cp:lastPrinted>
  <dcterms:created xsi:type="dcterms:W3CDTF">2010-04-02T05:44:14Z</dcterms:created>
  <dcterms:modified xsi:type="dcterms:W3CDTF">2012-09-21T02:10:56Z</dcterms:modified>
  <cp:category/>
  <cp:version/>
  <cp:contentType/>
  <cp:contentStatus/>
</cp:coreProperties>
</file>