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830" windowHeight="11760" activeTab="1"/>
  </bookViews>
  <sheets>
    <sheet name="Sheet1" sheetId="1" r:id="rId1"/>
    <sheet name="Sheet2" sheetId="2" r:id="rId2"/>
    <sheet name="Sheet3" sheetId="3" r:id="rId3"/>
  </sheets>
  <definedNames>
    <definedName name="_xlnm.Print_Titles" localSheetId="1">'Sheet2'!$51:$52</definedName>
  </definedNames>
  <calcPr fullCalcOnLoad="1"/>
</workbook>
</file>

<file path=xl/sharedStrings.xml><?xml version="1.0" encoding="utf-8"?>
<sst xmlns="http://schemas.openxmlformats.org/spreadsheetml/2006/main" count="211" uniqueCount="169">
  <si>
    <t>常州大学怀德学院</t>
  </si>
  <si>
    <t>财务管理专业培养方案</t>
  </si>
  <si>
    <t>（专业代码：120204）</t>
  </si>
  <si>
    <t xml:space="preserve">    一、指导思想</t>
  </si>
  <si>
    <t xml:space="preserve">    以适应社会经济发展需求，促进学生全面发展为导向；以系统的基础理论、宽口径专业知识及实务性专业技能为基本知识体系；以良好的职业道德，强烈的事业心和社会责任感为基本素质要求；实施“3+1”人才培养模式，强化实践应用能力，树立创新创业意识，提升学生就业竞争力，实现财务管理专业应用型人才的培养。</t>
  </si>
  <si>
    <t xml:space="preserve">    二、培养目标</t>
  </si>
  <si>
    <t xml:space="preserve">    本专业培养系统掌握管理学、经济学、投资学等的基本理论和方法，具备良好的计算机运用与会计信息处理技术能力，掌握财务管理、会计的理论与实务，熟悉现代理财技巧、理财方略，熟悉会计法，企业会计准则及相关企业财务管理的法律法规，了解当代财务管理学的发展现状和前沿动态，能在工商企业、金融企业、涉外企业、事业单位等从事资金筹集、投资管理、资金管理和资本运营等工作的具有就业竞争力与可持续发展能力的应用型人才。</t>
  </si>
  <si>
    <t xml:space="preserve">    三、毕业生基本要求</t>
  </si>
  <si>
    <t xml:space="preserve">    1.思想道德</t>
  </si>
  <si>
    <t xml:space="preserve">    热爱祖国，拥护中国共产党的领导，树立科学的世界观、人生观和价值观，具有积极进取、求新务实、敬业的精神和艰苦奋斗、热爱劳动、遵纪守法、团结合作的品质，具有良好的文化道德修养和一定的社会活动能力。</t>
  </si>
  <si>
    <t xml:space="preserve">    2.知识结构</t>
  </si>
  <si>
    <t xml:space="preserve">    以经济应用数学、管理学原理、西方经济学、基础会计、统计学原理、数据管理系统为基础理论知识；以中级财务会计、财务管理、税法、经济法、成本会计、高级财务管理、管理会计、审计、会计电算化等作为专业知识；以公司战略与风险管理、财务分析、投资学、理财规划作为相关和拓宽知识，构建学生的会计核算和公司理财平台技能，同时，根据学生自身的特长和企业对人才的需求，增加若干专项技能，构成毕业生知识结构。
    （1）基础理论知识
    掌握管理学、经济学的基本理论、基本知识；掌握一门外语，能较为熟练地运用外语进行涉外交流；掌握计算机的原理与数据库管理系统原理。
    （2）专业理论知识
    掌握会计、财务管理和高级财务管理的理论和方法，使学生在公司理财等方面有扎实的理论基础；掌握财务管理的目标、原则、方法、理财环境和价值观念；掌握财务分析、投资分析、筹资管理及利润分配相关理论与方法；掌握税法及其他财经法规；掌握企业的投资、生产、经营、管理等方面的知识。
    （3）相关和拓宽知识
    熟悉我国有关的财务、金融管理的方针、政策和法规及国际惯例；了解财务会计、财务管理发展的历史及最新的发展研究动态和国际会计准则及发展动态；了解金融学相关的理论与实务知识。</t>
  </si>
  <si>
    <t xml:space="preserve">    3.能力培养</t>
  </si>
  <si>
    <t xml:space="preserve">    （1）自学能力
    具有查阅文献获得信息，了解本专业及相关学科发展动态与不断拓宽知识领域、提高业务水平的能力，为终身学习奠定基础。
    （2）业务能力
    具有初步的财务、金融管理的定性和定量分析方法；具备一定的财务、金融管理方法和技巧；会计电算化技能应用和编制会计软件的能力；独立进行财务分析、投资分析、融资决策、投资决策和进行公司价值评估的能力；能独立编制财务分析报告和投资分析报告；具有阅读和翻译、听、说专业外语的能力和文字表达能力。
    （3）专项实践技能（以获取相应技能证书为准）
    掌握计算机操作与应用技能；取得会计从业资格证书；掌握会计手工账务处理，编制会计报表的技能；掌握会计电算化通用软件操作与应用技能。具有较强的外语听说读写能力；具有较强的语言与文字</t>
  </si>
  <si>
    <t>表达、人际沟通能力；分析和解决会计实际问题的基本能力。</t>
  </si>
  <si>
    <t>（4）“基础平台技能”和“专业平台技能”学分对应证书可参考如：会计从业资格证书等。</t>
  </si>
  <si>
    <t xml:space="preserve">    4.心理品质</t>
  </si>
  <si>
    <t xml:space="preserve">    通过心理素质教育使学生能保持心理的健康，保持心理的平和、乐观、积极、上进，能经受挫折、抑制浮燥，保持真诚的虚心、执著的专心和不懈的恒心。</t>
  </si>
  <si>
    <t xml:space="preserve">    5.身体素质</t>
  </si>
  <si>
    <t xml:space="preserve">    具有一定的体育运动的基本知识，掌握身体锻炼的基本技能，养成科学锻炼身体的习惯，达到大学生体育锻炼合格标准，具有健康的体魄，能够履行建设祖国和保卫祖国的神圣义务。</t>
  </si>
  <si>
    <t xml:space="preserve">    四、主干课程</t>
  </si>
  <si>
    <t xml:space="preserve">    大学英语、经济应用数学、西方经济学、基础会计学、中级财务会计、税法、财务管理、Corporate　Finance、高级财务管理、公司战略与风险管理等。</t>
  </si>
  <si>
    <t xml:space="preserve">    五、特色课程</t>
  </si>
  <si>
    <t xml:space="preserve">    基础会计学、财务管理学。</t>
  </si>
  <si>
    <t xml:space="preserve">    六、主要实践性教学环节</t>
  </si>
  <si>
    <r>
      <t xml:space="preserve">   </t>
    </r>
    <r>
      <rPr>
        <sz val="10.5"/>
        <rFont val="汉仪中宋简"/>
        <family val="0"/>
      </rPr>
      <t xml:space="preserve"> 结合教学，组织学生参加各类社会调查、专业认知实习、基础会计实验、财务会计实验、财务管理实验。此外，学生还需撰写学年论文、毕业论文等。</t>
    </r>
  </si>
  <si>
    <t xml:space="preserve">    七、创新能力培养及技能培养的具体措施</t>
  </si>
  <si>
    <r>
      <t xml:space="preserve">   </t>
    </r>
    <r>
      <rPr>
        <sz val="10.5"/>
        <rFont val="汉仪中宋简"/>
        <family val="0"/>
      </rPr>
      <t xml:space="preserve"> 每年举行学生创业计划大赛，培养学生创新能力；每年举行财务管理知识大赛、财务管理实验大赛，实行开放实验、开设实训课程，培养学生的动手实践能力和技能。</t>
    </r>
  </si>
  <si>
    <t xml:space="preserve">    八、毕业生就业面</t>
  </si>
  <si>
    <r>
      <t xml:space="preserve"> </t>
    </r>
    <r>
      <rPr>
        <sz val="10.5"/>
        <rFont val="汉仪中宋简"/>
        <family val="0"/>
      </rPr>
      <t xml:space="preserve">   面向财务管理，会计，资产评估，企业咨询，审计等相关领域从事会计，财务分析，管理及项目咨询等方面的工作。
</t>
    </r>
  </si>
  <si>
    <t xml:space="preserve">    九、课程体系及各类课程分配表</t>
  </si>
  <si>
    <t>课程类别</t>
  </si>
  <si>
    <t>学时数</t>
  </si>
  <si>
    <t>学分数</t>
  </si>
  <si>
    <t>学时比例</t>
  </si>
  <si>
    <t>学分比例</t>
  </si>
  <si>
    <t>理论教学</t>
  </si>
  <si>
    <t>通识教育平台</t>
  </si>
  <si>
    <t>必修</t>
  </si>
  <si>
    <t>选修</t>
  </si>
  <si>
    <t>学科基础教育平台</t>
  </si>
  <si>
    <t>专业教育平台</t>
  </si>
  <si>
    <t>小计</t>
  </si>
  <si>
    <t>技能实训与实践平台</t>
  </si>
  <si>
    <t>分类总计</t>
  </si>
  <si>
    <t>实践实验</t>
  </si>
  <si>
    <t>合计</t>
  </si>
  <si>
    <t xml:space="preserve">   十、授予学位</t>
  </si>
  <si>
    <t xml:space="preserve">    管理学学士。</t>
  </si>
  <si>
    <t>常州大学怀德学院培养方案课程安排表</t>
  </si>
  <si>
    <r>
      <t>专业：</t>
    </r>
    <r>
      <rPr>
        <u val="single"/>
        <sz val="12"/>
        <rFont val="黑体"/>
        <family val="0"/>
      </rPr>
      <t>财务管理</t>
    </r>
  </si>
  <si>
    <t>类别</t>
  </si>
  <si>
    <r>
      <t>课程</t>
    </r>
    <r>
      <rPr>
        <sz val="10"/>
        <rFont val="Times New Roman"/>
        <family val="1"/>
      </rPr>
      <t xml:space="preserve">     </t>
    </r>
    <r>
      <rPr>
        <sz val="10"/>
        <rFont val="汉仪中宋简"/>
        <family val="0"/>
      </rPr>
      <t>编号</t>
    </r>
  </si>
  <si>
    <t>课程名称</t>
  </si>
  <si>
    <t>总  学  时</t>
  </si>
  <si>
    <t>实践与实验学时数</t>
  </si>
  <si>
    <t>学
分</t>
  </si>
  <si>
    <t>开课学期﹠周学时(实验学时)或周次</t>
  </si>
  <si>
    <t>一</t>
  </si>
  <si>
    <t>二</t>
  </si>
  <si>
    <t>三</t>
  </si>
  <si>
    <t>四</t>
  </si>
  <si>
    <t>五</t>
  </si>
  <si>
    <t>六</t>
  </si>
  <si>
    <t>七</t>
  </si>
  <si>
    <t>八</t>
  </si>
  <si>
    <t>通
识
教
育
平
台  课  程(A)</t>
  </si>
  <si>
    <t xml:space="preserve">
必
修
课  A1</t>
  </si>
  <si>
    <t>思想道德修养与法律基础</t>
  </si>
  <si>
    <t>马克思主义基本原理</t>
  </si>
  <si>
    <t xml:space="preserve"> </t>
  </si>
  <si>
    <t>3*</t>
  </si>
  <si>
    <t>中国近现代史纲要</t>
  </si>
  <si>
    <t>毛泽东思想和中国特色社会主义理论体系概论▲</t>
  </si>
  <si>
    <t>72451-2#</t>
  </si>
  <si>
    <t>形势与政策</t>
  </si>
  <si>
    <t xml:space="preserve">每学期安排16学时 </t>
  </si>
  <si>
    <t>大学计算机基础</t>
  </si>
  <si>
    <t>VFP程序设计</t>
  </si>
  <si>
    <t>4*</t>
  </si>
  <si>
    <t xml:space="preserve">
必
修
课  B1</t>
  </si>
  <si>
    <t>53221-2#</t>
  </si>
  <si>
    <t>经济应用数学一</t>
  </si>
  <si>
    <t>3*/483.0</t>
  </si>
  <si>
    <t>53231-2#</t>
  </si>
  <si>
    <t>经济应用数学二</t>
  </si>
  <si>
    <t>2*/322.0</t>
  </si>
  <si>
    <t>76021-4#</t>
  </si>
  <si>
    <t>大学英语</t>
  </si>
  <si>
    <r>
      <t>4*</t>
    </r>
    <r>
      <rPr>
        <sz val="9"/>
        <rFont val="Times New Roman"/>
        <family val="1"/>
      </rPr>
      <t>/</t>
    </r>
    <r>
      <rPr>
        <sz val="9"/>
        <rFont val="汉仪中宋简"/>
        <family val="0"/>
      </rPr>
      <t>483.0</t>
    </r>
  </si>
  <si>
    <r>
      <t>4*</t>
    </r>
    <r>
      <rPr>
        <sz val="9"/>
        <rFont val="Times New Roman"/>
        <family val="1"/>
      </rPr>
      <t>/</t>
    </r>
    <r>
      <rPr>
        <sz val="9"/>
        <rFont val="汉仪中宋简"/>
        <family val="0"/>
      </rPr>
      <t>644.0</t>
    </r>
  </si>
  <si>
    <t>99011-4#</t>
  </si>
  <si>
    <t>体育</t>
  </si>
  <si>
    <t>2/36 2.0</t>
  </si>
  <si>
    <t>99021-6#</t>
  </si>
  <si>
    <t>课外体育锻炼</t>
  </si>
  <si>
    <t>第1-6学期，每学期0.5学分</t>
  </si>
  <si>
    <t>99511-2#</t>
  </si>
  <si>
    <t>军事理论</t>
  </si>
  <si>
    <t>2/16 1.0</t>
  </si>
  <si>
    <t>大学生心理健康教育</t>
  </si>
  <si>
    <t>A3</t>
  </si>
  <si>
    <t>公共选修课</t>
  </si>
  <si>
    <t>A类课程合计</t>
  </si>
  <si>
    <t>学  科  基  础
教
育
平
台  课  程(B)</t>
  </si>
  <si>
    <t>专业导论</t>
  </si>
  <si>
    <t>16</t>
  </si>
  <si>
    <t>西方经济学</t>
  </si>
  <si>
    <t>管理学</t>
  </si>
  <si>
    <t>基础会计学</t>
  </si>
  <si>
    <t>统计学</t>
  </si>
  <si>
    <t>62061-2#</t>
  </si>
  <si>
    <t>中级财务会计</t>
  </si>
  <si>
    <t>3*/48 3.0</t>
  </si>
  <si>
    <t>经济法</t>
  </si>
  <si>
    <t>税法</t>
  </si>
  <si>
    <t>财务管理</t>
  </si>
  <si>
    <t>选
修
课  B3</t>
  </si>
  <si>
    <t>金融学</t>
  </si>
  <si>
    <t>市场营销学</t>
  </si>
  <si>
    <t>国际贸易理论与实务</t>
  </si>
  <si>
    <t>会计电算化</t>
  </si>
  <si>
    <t>财务软件应用与维护</t>
  </si>
  <si>
    <t>管理信息系统</t>
  </si>
  <si>
    <t>资产评估学</t>
  </si>
  <si>
    <t>成本会计</t>
  </si>
  <si>
    <t>Corporate　Finance</t>
  </si>
  <si>
    <t>应修小计</t>
  </si>
  <si>
    <t>B类课程合计</t>
  </si>
  <si>
    <t>专
业
教
育
平
台  课  程(C)</t>
  </si>
  <si>
    <t xml:space="preserve">
必
修
课  C1</t>
  </si>
  <si>
    <t>高级财务管理</t>
  </si>
  <si>
    <t>审计</t>
  </si>
  <si>
    <t>小企业会计准则</t>
  </si>
  <si>
    <t>财务分析</t>
  </si>
  <si>
    <t>选
修
课  C3</t>
  </si>
  <si>
    <t>公司战略与风险管理</t>
  </si>
  <si>
    <t>投资学</t>
  </si>
  <si>
    <t>管理会计</t>
  </si>
  <si>
    <t>理财规划</t>
  </si>
  <si>
    <t>C类课程合计</t>
  </si>
  <si>
    <t>技
能
实
践  实  训
平
台  (S)</t>
  </si>
  <si>
    <t>军训</t>
  </si>
  <si>
    <r>
      <t>2</t>
    </r>
    <r>
      <rPr>
        <sz val="9"/>
        <rFont val="Times New Roman"/>
        <family val="1"/>
      </rPr>
      <t>.</t>
    </r>
    <r>
      <rPr>
        <sz val="9"/>
        <rFont val="汉仪中宋简"/>
        <family val="0"/>
      </rPr>
      <t>5周</t>
    </r>
  </si>
  <si>
    <t>2-4</t>
  </si>
  <si>
    <t>基础会计实验</t>
  </si>
  <si>
    <t>1周</t>
  </si>
  <si>
    <t>12-12</t>
  </si>
  <si>
    <t>专业认知实习</t>
  </si>
  <si>
    <t>暑假</t>
  </si>
  <si>
    <t>财务会计实验</t>
  </si>
  <si>
    <t>8-9</t>
  </si>
  <si>
    <t>三年级学年论文</t>
  </si>
  <si>
    <t>1-1</t>
  </si>
  <si>
    <t>财务管理实验</t>
  </si>
  <si>
    <t>18-18</t>
  </si>
  <si>
    <t>60471-4#</t>
  </si>
  <si>
    <t>专业实践（技能培训/创新创业/实习/专业综合实训）</t>
  </si>
  <si>
    <t>19周</t>
  </si>
  <si>
    <t>专业安排</t>
  </si>
  <si>
    <t>毕业环节</t>
  </si>
  <si>
    <t>18周</t>
  </si>
  <si>
    <t>创新与社会实践◆</t>
  </si>
  <si>
    <t>课外</t>
  </si>
  <si>
    <t>S类课程合计</t>
  </si>
  <si>
    <t>总计</t>
  </si>
  <si>
    <t>说明：（1）周学时后用“*”标注的课程为考试课程；（2）▲毛泽东思想和中国特色社会主义理论体系概论含课程实践和网上学习48学时；（3）体育健康标准辅导测试第5-8学期，每学期8学时，共32学时；（4）第七学期开设16学时的课外就业指导课；（5）◆创新与社会实践包括2.0学分思想政治理论课社会实践；（6）专业实践（技能培训/创新创业/实习/专业综合实训）和毕业环节（其中毕业环节18.0学分），根据学生选择项目，由专业安排及制定具体实施方案。</t>
  </si>
  <si>
    <t xml:space="preserve">制（修）订人：王文华    审核人：陈玉荣    审定人：丁永红 </t>
  </si>
  <si>
    <t>纳税申报与筹划</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</si>
</sst>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Red]0.0"/>
    <numFmt numFmtId="178" formatCode="0.0_);[Red]\(0.0\)"/>
  </numFmts>
  <fonts count="38">
    <font>
      <sz val="12"/>
      <name val="宋体"/>
      <family val="0"/>
    </font>
    <font>
      <sz val="10"/>
      <name val="汉仪中宋简"/>
      <family val="0"/>
    </font>
    <font>
      <sz val="10"/>
      <name val="汉仪大宋简"/>
      <family val="0"/>
    </font>
    <font>
      <b/>
      <sz val="10"/>
      <name val="汉仪中宋简"/>
      <family val="0"/>
    </font>
    <font>
      <sz val="10"/>
      <name val="宋体"/>
      <family val="0"/>
    </font>
    <font>
      <sz val="10"/>
      <name val="Times New Roman"/>
      <family val="1"/>
    </font>
    <font>
      <sz val="15"/>
      <name val="黑体"/>
      <family val="0"/>
    </font>
    <font>
      <sz val="10.5"/>
      <name val="汉仪中宋简"/>
      <family val="0"/>
    </font>
    <font>
      <b/>
      <sz val="10.5"/>
      <name val="汉仪大宋简"/>
      <family val="0"/>
    </font>
    <font>
      <b/>
      <sz val="10.5"/>
      <name val="汉仪中宋简"/>
      <family val="0"/>
    </font>
    <font>
      <sz val="12"/>
      <name val="汉仪中宋简"/>
      <family val="0"/>
    </font>
    <font>
      <sz val="14"/>
      <name val="汉仪大宋简"/>
      <family val="0"/>
    </font>
    <font>
      <sz val="8"/>
      <name val="汉仪中宋简"/>
      <family val="0"/>
    </font>
    <font>
      <sz val="9"/>
      <name val="汉仪中宋简"/>
      <family val="0"/>
    </font>
    <font>
      <sz val="9"/>
      <name val="Times New Roman"/>
      <family val="1"/>
    </font>
    <font>
      <b/>
      <sz val="9"/>
      <name val="汉仪中宋简"/>
      <family val="0"/>
    </font>
    <font>
      <sz val="9"/>
      <name val="宋体"/>
      <family val="0"/>
    </font>
    <font>
      <sz val="8.5"/>
      <name val="Times New Roman"/>
      <family val="1"/>
    </font>
    <font>
      <sz val="11"/>
      <color indexed="8"/>
      <name val="宋体"/>
      <family val="0"/>
    </font>
    <font>
      <b/>
      <sz val="18"/>
      <color indexed="56"/>
      <name val="宋体"/>
      <family val="0"/>
    </font>
    <font>
      <sz val="11"/>
      <color indexed="9"/>
      <name val="宋体"/>
      <family val="0"/>
    </font>
    <font>
      <b/>
      <sz val="11"/>
      <color indexed="9"/>
      <name val="宋体"/>
      <family val="0"/>
    </font>
    <font>
      <sz val="11"/>
      <color indexed="17"/>
      <name val="宋体"/>
      <family val="0"/>
    </font>
    <font>
      <b/>
      <sz val="11"/>
      <color indexed="52"/>
      <name val="宋体"/>
      <family val="0"/>
    </font>
    <font>
      <sz val="11"/>
      <color indexed="20"/>
      <name val="宋体"/>
      <family val="0"/>
    </font>
    <font>
      <b/>
      <sz val="11"/>
      <color indexed="63"/>
      <name val="宋体"/>
      <family val="0"/>
    </font>
    <font>
      <sz val="11"/>
      <color indexed="10"/>
      <name val="宋体"/>
      <family val="0"/>
    </font>
    <font>
      <sz val="11"/>
      <color indexed="62"/>
      <name val="宋体"/>
      <family val="0"/>
    </font>
    <font>
      <sz val="11"/>
      <color indexed="60"/>
      <name val="宋体"/>
      <family val="0"/>
    </font>
    <font>
      <i/>
      <sz val="11"/>
      <color indexed="23"/>
      <name val="宋体"/>
      <family val="0"/>
    </font>
    <font>
      <b/>
      <sz val="15"/>
      <color indexed="56"/>
      <name val="宋体"/>
      <family val="0"/>
    </font>
    <font>
      <u val="single"/>
      <sz val="12"/>
      <color indexed="36"/>
      <name val="宋体"/>
      <family val="0"/>
    </font>
    <font>
      <u val="single"/>
      <sz val="12"/>
      <color indexed="12"/>
      <name val="宋体"/>
      <family val="0"/>
    </font>
    <font>
      <b/>
      <sz val="13"/>
      <color indexed="56"/>
      <name val="宋体"/>
      <family val="0"/>
    </font>
    <font>
      <b/>
      <sz val="11"/>
      <color indexed="56"/>
      <name val="宋体"/>
      <family val="0"/>
    </font>
    <font>
      <sz val="11"/>
      <color indexed="52"/>
      <name val="宋体"/>
      <family val="0"/>
    </font>
    <font>
      <b/>
      <sz val="11"/>
      <color indexed="8"/>
      <name val="宋体"/>
      <family val="0"/>
    </font>
    <font>
      <u val="single"/>
      <sz val="12"/>
      <name val="黑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style="medium"/>
      <bottom style="thin"/>
    </border>
    <border>
      <left style="thin"/>
      <right style="thin"/>
      <top/>
      <bottom style="thin"/>
    </border>
    <border>
      <left style="thin"/>
      <right style="medium"/>
      <top style="thin"/>
      <bottom/>
    </border>
    <border>
      <left style="thin"/>
      <right style="medium"/>
      <top style="medium"/>
      <bottom style="thin"/>
    </border>
    <border>
      <left style="thin"/>
      <right style="medium"/>
      <top style="thin"/>
      <bottom style="thin"/>
    </border>
    <border>
      <left style="thin"/>
      <right style="medium"/>
      <top/>
      <bottom style="thin"/>
    </border>
    <border>
      <left style="thin"/>
      <right style="thin"/>
      <top style="thin"/>
      <bottom style="mediu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color indexed="63"/>
      </left>
      <right style="thin"/>
      <top style="thin"/>
      <bottom style="thin"/>
    </border>
    <border>
      <left style="thin"/>
      <right style="thin"/>
      <top style="medium"/>
      <bottom>
        <color indexed="63"/>
      </bottom>
    </border>
    <border>
      <left style="thin"/>
      <right style="thin"/>
      <top style="medium"/>
      <bottom style="medium"/>
    </border>
    <border>
      <left style="thin"/>
      <right style="medium"/>
      <top style="thin"/>
      <bottom style="medium"/>
    </border>
    <border>
      <left style="thin"/>
      <right style="thin"/>
      <top/>
      <bottom>
        <color indexed="63"/>
      </bottom>
    </border>
    <border>
      <left/>
      <right style="medium">
        <color indexed="8"/>
      </right>
      <top style="thin">
        <color indexed="8"/>
      </top>
      <bottom style="thin">
        <color indexed="8"/>
      </bottom>
    </border>
    <border>
      <left/>
      <right style="medium">
        <color indexed="8"/>
      </right>
      <top/>
      <bottom style="thin">
        <color indexed="8"/>
      </bottom>
    </border>
    <border>
      <left style="thin"/>
      <right style="medium"/>
      <top style="medium"/>
      <bottom style="medium"/>
    </border>
    <border>
      <left style="thin"/>
      <right>
        <color indexed="63"/>
      </right>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double"/>
      <bottom style="thin"/>
    </border>
    <border>
      <left>
        <color indexed="63"/>
      </left>
      <right style="thin"/>
      <top style="double"/>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thin"/>
      <bottom style="thin"/>
    </border>
    <border>
      <left style="medium"/>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bottom style="thin"/>
    </border>
    <border>
      <left style="thin"/>
      <right/>
      <top style="medium"/>
      <bottom style="thin"/>
    </border>
    <border>
      <left style="thin"/>
      <right style="thin"/>
      <top style="double"/>
      <bottom style="thin"/>
    </border>
    <border>
      <left style="thin"/>
      <right>
        <color indexed="63"/>
      </right>
      <top style="thin"/>
      <bottom>
        <color indexed="63"/>
      </bottom>
    </border>
    <border>
      <left>
        <color indexed="63"/>
      </left>
      <right style="thin"/>
      <top style="thin"/>
      <bottom>
        <color indexed="63"/>
      </bottom>
    </border>
    <border>
      <left style="medium"/>
      <right style="thin"/>
      <top style="thin"/>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30"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24" fillId="3" borderId="0" applyNumberFormat="0" applyBorder="0" applyAlignment="0" applyProtection="0"/>
    <xf numFmtId="0" fontId="32" fillId="0" borderId="0" applyNumberFormat="0" applyFill="0" applyBorder="0" applyAlignment="0" applyProtection="0"/>
    <xf numFmtId="0" fontId="22" fillId="4"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16" borderId="5" applyNumberFormat="0" applyAlignment="0" applyProtection="0"/>
    <xf numFmtId="0" fontId="21" fillId="17" borderId="6" applyNumberFormat="0" applyAlignment="0" applyProtection="0"/>
    <xf numFmtId="0" fontId="29" fillId="0" borderId="0" applyNumberFormat="0" applyFill="0" applyBorder="0" applyAlignment="0" applyProtection="0"/>
    <xf numFmtId="0" fontId="26"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28" fillId="22" borderId="0" applyNumberFormat="0" applyBorder="0" applyAlignment="0" applyProtection="0"/>
    <xf numFmtId="0" fontId="25" fillId="16" borderId="8" applyNumberFormat="0" applyAlignment="0" applyProtection="0"/>
    <xf numFmtId="0" fontId="27" fillId="7" borderId="5" applyNumberFormat="0" applyAlignment="0" applyProtection="0"/>
    <xf numFmtId="0" fontId="31" fillId="0" borderId="0" applyNumberFormat="0" applyFill="0" applyBorder="0" applyAlignment="0" applyProtection="0"/>
    <xf numFmtId="0" fontId="0" fillId="23" borderId="9" applyNumberFormat="0" applyFont="0" applyAlignment="0" applyProtection="0"/>
  </cellStyleXfs>
  <cellXfs count="218">
    <xf numFmtId="0" fontId="0" fillId="0" borderId="0" xfId="0" applyAlignment="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center" vertical="top"/>
    </xf>
    <xf numFmtId="0" fontId="3" fillId="0" borderId="0" xfId="0" applyFont="1" applyFill="1" applyAlignment="1">
      <alignment horizontal="center" vertical="center"/>
    </xf>
    <xf numFmtId="0" fontId="3" fillId="0" borderId="0" xfId="0" applyFont="1" applyFill="1" applyAlignment="1">
      <alignment horizontal="center" vertical="top"/>
    </xf>
    <xf numFmtId="0" fontId="4" fillId="0" borderId="0" xfId="0" applyFont="1" applyFill="1" applyAlignment="1">
      <alignment horizontal="center" vertical="center"/>
    </xf>
    <xf numFmtId="0" fontId="5" fillId="0" borderId="0" xfId="0" applyFont="1" applyFill="1" applyAlignment="1">
      <alignment horizontal="center" vertical="center"/>
    </xf>
    <xf numFmtId="0" fontId="4" fillId="0" borderId="0" xfId="0" applyFont="1" applyFill="1" applyAlignment="1">
      <alignment horizontal="left" vertical="center"/>
    </xf>
    <xf numFmtId="176" fontId="4" fillId="0" borderId="0" xfId="0" applyNumberFormat="1" applyFont="1" applyFill="1" applyAlignment="1">
      <alignment horizontal="center" vertical="center"/>
    </xf>
    <xf numFmtId="177" fontId="4" fillId="0" borderId="0" xfId="0" applyNumberFormat="1" applyFont="1" applyFill="1" applyAlignment="1">
      <alignment horizontal="center" vertical="center"/>
    </xf>
    <xf numFmtId="0" fontId="4" fillId="0" borderId="0" xfId="0" applyFont="1" applyFill="1" applyBorder="1" applyAlignment="1">
      <alignment horizontal="center" vertical="center"/>
    </xf>
    <xf numFmtId="0" fontId="7" fillId="0" borderId="0" xfId="0" applyFont="1" applyFill="1" applyAlignment="1">
      <alignment horizontal="left" vertical="top" wrapText="1"/>
    </xf>
    <xf numFmtId="0" fontId="1" fillId="0"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9" fontId="1" fillId="0" borderId="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177" fontId="1" fillId="0" borderId="11"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13" fillId="0" borderId="12" xfId="0" applyFont="1" applyFill="1" applyBorder="1" applyAlignment="1">
      <alignment horizontal="left" vertical="center" wrapText="1"/>
    </xf>
    <xf numFmtId="0" fontId="13" fillId="0" borderId="12" xfId="0" applyFont="1" applyFill="1" applyBorder="1" applyAlignment="1">
      <alignment horizontal="center" vertical="center" wrapText="1"/>
    </xf>
    <xf numFmtId="176" fontId="13" fillId="0" borderId="12" xfId="0" applyNumberFormat="1" applyFont="1" applyFill="1" applyBorder="1" applyAlignment="1">
      <alignment horizontal="center" vertical="center" wrapText="1"/>
    </xf>
    <xf numFmtId="177" fontId="13" fillId="0" borderId="12"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13" fillId="0" borderId="10" xfId="0" applyFont="1" applyFill="1" applyBorder="1" applyAlignment="1">
      <alignment horizontal="center" vertical="center" wrapText="1"/>
    </xf>
    <xf numFmtId="177" fontId="13" fillId="0" borderId="10" xfId="0" applyNumberFormat="1" applyFont="1" applyFill="1" applyBorder="1" applyAlignment="1">
      <alignment horizontal="center" vertical="center" wrapText="1"/>
    </xf>
    <xf numFmtId="176" fontId="13" fillId="0" borderId="10" xfId="0" applyNumberFormat="1" applyFont="1" applyFill="1" applyBorder="1" applyAlignment="1">
      <alignment horizontal="center" vertical="center" wrapText="1"/>
    </xf>
    <xf numFmtId="0" fontId="13" fillId="0" borderId="11" xfId="0" applyFont="1" applyFill="1" applyBorder="1" applyAlignment="1">
      <alignment horizontal="left" vertical="center" wrapText="1"/>
    </xf>
    <xf numFmtId="0" fontId="13" fillId="0" borderId="11" xfId="0" applyFont="1" applyFill="1" applyBorder="1" applyAlignment="1">
      <alignment horizontal="center" vertical="center" wrapText="1"/>
    </xf>
    <xf numFmtId="177" fontId="13" fillId="0" borderId="11" xfId="0" applyNumberFormat="1" applyFont="1" applyFill="1" applyBorder="1" applyAlignment="1">
      <alignment horizontal="center" vertical="center" wrapText="1"/>
    </xf>
    <xf numFmtId="176" fontId="13" fillId="0" borderId="11" xfId="0" applyNumberFormat="1" applyFont="1" applyFill="1" applyBorder="1" applyAlignment="1">
      <alignment horizontal="center" vertical="center" wrapText="1"/>
    </xf>
    <xf numFmtId="0" fontId="13" fillId="0" borderId="10" xfId="0" applyFont="1" applyFill="1" applyBorder="1" applyAlignment="1">
      <alignment horizontal="justify" vertical="center" wrapText="1"/>
    </xf>
    <xf numFmtId="176" fontId="13"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176" fontId="14" fillId="0" borderId="10"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13" fillId="0" borderId="13" xfId="0" applyFont="1" applyFill="1" applyBorder="1" applyAlignment="1">
      <alignment horizontal="left" vertical="center" wrapText="1"/>
    </xf>
    <xf numFmtId="0" fontId="13" fillId="0" borderId="13" xfId="0" applyFont="1" applyFill="1" applyBorder="1" applyAlignment="1">
      <alignment horizontal="center" vertical="center" wrapText="1"/>
    </xf>
    <xf numFmtId="177" fontId="13" fillId="0" borderId="13" xfId="0" applyNumberFormat="1" applyFont="1" applyFill="1" applyBorder="1" applyAlignment="1">
      <alignment horizontal="center" vertical="center" wrapText="1"/>
    </xf>
    <xf numFmtId="176" fontId="13" fillId="0" borderId="13"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1" fillId="0" borderId="0" xfId="0" applyFont="1" applyFill="1" applyBorder="1" applyAlignment="1">
      <alignment horizontal="center" vertical="top"/>
    </xf>
    <xf numFmtId="0" fontId="3" fillId="0" borderId="0" xfId="0" applyFont="1" applyFill="1" applyBorder="1" applyAlignment="1">
      <alignment horizontal="center" vertical="center"/>
    </xf>
    <xf numFmtId="0" fontId="3" fillId="0" borderId="0" xfId="0" applyFont="1" applyFill="1" applyBorder="1" applyAlignment="1">
      <alignment horizontal="center" vertical="top"/>
    </xf>
    <xf numFmtId="177" fontId="1" fillId="0" borderId="0" xfId="0" applyNumberFormat="1" applyFont="1" applyFill="1" applyBorder="1" applyAlignment="1">
      <alignment horizontal="center" vertical="center"/>
    </xf>
    <xf numFmtId="0" fontId="13" fillId="0" borderId="0" xfId="0" applyFont="1" applyFill="1" applyBorder="1" applyAlignment="1">
      <alignment horizontal="center" vertical="center" wrapText="1"/>
    </xf>
    <xf numFmtId="0" fontId="1" fillId="0" borderId="0" xfId="0" applyFont="1" applyFill="1" applyBorder="1" applyAlignment="1">
      <alignment vertical="center"/>
    </xf>
    <xf numFmtId="177" fontId="1" fillId="0" borderId="14" xfId="0" applyNumberFormat="1" applyFont="1" applyFill="1" applyBorder="1" applyAlignment="1">
      <alignment horizontal="center" vertical="center" wrapText="1"/>
    </xf>
    <xf numFmtId="0" fontId="13" fillId="0" borderId="15" xfId="0" applyFont="1" applyFill="1" applyBorder="1" applyAlignment="1">
      <alignment horizontal="center" vertical="center" wrapText="1"/>
    </xf>
    <xf numFmtId="49" fontId="13" fillId="0" borderId="16" xfId="0" applyNumberFormat="1" applyFont="1" applyFill="1" applyBorder="1" applyAlignment="1">
      <alignment horizontal="center" vertical="center" wrapText="1"/>
    </xf>
    <xf numFmtId="177" fontId="13" fillId="0" borderId="14" xfId="0" applyNumberFormat="1" applyFont="1" applyFill="1" applyBorder="1" applyAlignment="1">
      <alignment horizontal="center" vertical="center" wrapText="1"/>
    </xf>
    <xf numFmtId="0" fontId="13" fillId="0" borderId="16" xfId="0" applyFont="1" applyFill="1" applyBorder="1" applyAlignment="1">
      <alignment horizontal="center" vertical="center" wrapText="1"/>
    </xf>
    <xf numFmtId="177" fontId="13" fillId="0" borderId="16" xfId="0" applyNumberFormat="1" applyFont="1" applyFill="1" applyBorder="1" applyAlignment="1">
      <alignment horizontal="center" vertical="center" wrapText="1"/>
    </xf>
    <xf numFmtId="176" fontId="13" fillId="0" borderId="13" xfId="0" applyNumberFormat="1" applyFont="1" applyFill="1" applyBorder="1" applyAlignment="1">
      <alignment horizontal="justify" vertical="center" wrapText="1"/>
    </xf>
    <xf numFmtId="177" fontId="13" fillId="0" borderId="17" xfId="0" applyNumberFormat="1" applyFont="1" applyFill="1" applyBorder="1" applyAlignment="1">
      <alignment horizontal="justify" vertical="center" wrapText="1"/>
    </xf>
    <xf numFmtId="176" fontId="13" fillId="0" borderId="10" xfId="0" applyNumberFormat="1" applyFont="1" applyFill="1" applyBorder="1" applyAlignment="1">
      <alignment horizontal="justify" vertical="center" wrapText="1"/>
    </xf>
    <xf numFmtId="177" fontId="13" fillId="0" borderId="16" xfId="0" applyNumberFormat="1" applyFont="1" applyFill="1" applyBorder="1" applyAlignment="1">
      <alignment horizontal="justify" vertical="center" wrapText="1"/>
    </xf>
    <xf numFmtId="49" fontId="13" fillId="0" borderId="10" xfId="0" applyNumberFormat="1" applyFont="1" applyFill="1" applyBorder="1" applyAlignment="1">
      <alignment horizontal="center" vertical="center" wrapText="1"/>
    </xf>
    <xf numFmtId="0" fontId="15" fillId="0" borderId="18" xfId="0" applyFont="1" applyFill="1" applyBorder="1" applyAlignment="1">
      <alignment horizontal="center" vertical="center" wrapText="1"/>
    </xf>
    <xf numFmtId="177" fontId="15" fillId="0" borderId="18" xfId="0" applyNumberFormat="1" applyFont="1" applyFill="1" applyBorder="1" applyAlignment="1">
      <alignment horizontal="center" vertical="center" wrapText="1"/>
    </xf>
    <xf numFmtId="0" fontId="5" fillId="24" borderId="13" xfId="0" applyFont="1" applyFill="1" applyBorder="1" applyAlignment="1">
      <alignment horizontal="center" vertical="center" wrapText="1"/>
    </xf>
    <xf numFmtId="177" fontId="13" fillId="24" borderId="13" xfId="0" applyNumberFormat="1" applyFont="1" applyFill="1" applyBorder="1" applyAlignment="1">
      <alignment horizontal="left" vertical="center" wrapText="1"/>
    </xf>
    <xf numFmtId="49" fontId="13" fillId="24" borderId="13" xfId="0" applyNumberFormat="1" applyFont="1" applyFill="1" applyBorder="1" applyAlignment="1">
      <alignment horizontal="center" vertical="center" wrapText="1"/>
    </xf>
    <xf numFmtId="177" fontId="13" fillId="24" borderId="13" xfId="0" applyNumberFormat="1" applyFont="1" applyFill="1" applyBorder="1" applyAlignment="1">
      <alignment horizontal="center" vertical="center" wrapText="1"/>
    </xf>
    <xf numFmtId="0" fontId="13" fillId="0" borderId="10" xfId="0" applyFont="1" applyFill="1" applyBorder="1" applyAlignment="1">
      <alignment horizontal="justify" vertical="center"/>
    </xf>
    <xf numFmtId="0" fontId="13" fillId="0" borderId="10" xfId="0" applyFont="1" applyFill="1" applyBorder="1" applyAlignment="1">
      <alignment horizontal="center" vertical="center"/>
    </xf>
    <xf numFmtId="0" fontId="13" fillId="0" borderId="19" xfId="0" applyFont="1" applyBorder="1" applyAlignment="1">
      <alignment vertical="center"/>
    </xf>
    <xf numFmtId="176" fontId="13" fillId="0" borderId="20" xfId="0" applyNumberFormat="1" applyFont="1" applyBorder="1" applyAlignment="1">
      <alignment horizontal="center" vertical="center"/>
    </xf>
    <xf numFmtId="0" fontId="13" fillId="0" borderId="20" xfId="0" applyFont="1" applyBorder="1" applyAlignment="1">
      <alignment horizontal="center" vertical="center" wrapText="1"/>
    </xf>
    <xf numFmtId="177" fontId="13" fillId="0" borderId="20" xfId="0" applyNumberFormat="1" applyFont="1" applyBorder="1" applyAlignment="1">
      <alignment horizontal="center" vertical="center" wrapText="1"/>
    </xf>
    <xf numFmtId="0" fontId="13" fillId="0" borderId="21" xfId="0" applyFont="1" applyBorder="1" applyAlignment="1">
      <alignment horizontal="left" vertical="center" wrapText="1"/>
    </xf>
    <xf numFmtId="176" fontId="13" fillId="0" borderId="22" xfId="0" applyNumberFormat="1" applyFont="1" applyBorder="1" applyAlignment="1">
      <alignment horizontal="center" vertical="center"/>
    </xf>
    <xf numFmtId="0" fontId="13" fillId="0" borderId="22" xfId="0" applyFont="1" applyBorder="1" applyAlignment="1">
      <alignment horizontal="center" vertical="center" wrapText="1"/>
    </xf>
    <xf numFmtId="177" fontId="13" fillId="0" borderId="22" xfId="0" applyNumberFormat="1" applyFont="1" applyBorder="1" applyAlignment="1">
      <alignment horizontal="center" vertical="center" wrapText="1"/>
    </xf>
    <xf numFmtId="177" fontId="13" fillId="0" borderId="23" xfId="0"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6" fillId="0" borderId="10" xfId="0" applyFont="1" applyFill="1" applyBorder="1" applyAlignment="1">
      <alignment horizontal="left" vertical="center" wrapText="1"/>
    </xf>
    <xf numFmtId="176" fontId="13" fillId="0" borderId="19" xfId="0" applyNumberFormat="1" applyFont="1" applyBorder="1" applyAlignment="1">
      <alignment horizontal="center" vertical="center"/>
    </xf>
    <xf numFmtId="176" fontId="15" fillId="0" borderId="18" xfId="0" applyNumberFormat="1" applyFont="1" applyFill="1" applyBorder="1" applyAlignment="1">
      <alignment horizontal="center" vertical="center"/>
    </xf>
    <xf numFmtId="177" fontId="15" fillId="0" borderId="18" xfId="0" applyNumberFormat="1" applyFont="1" applyFill="1" applyBorder="1" applyAlignment="1">
      <alignment horizontal="center" vertical="center"/>
    </xf>
    <xf numFmtId="0" fontId="5" fillId="0" borderId="12" xfId="0" applyFont="1" applyFill="1" applyBorder="1" applyAlignment="1">
      <alignment horizontal="center" vertical="center"/>
    </xf>
    <xf numFmtId="176" fontId="13" fillId="0" borderId="12" xfId="0" applyNumberFormat="1" applyFont="1" applyFill="1" applyBorder="1" applyAlignment="1">
      <alignment horizontal="center" vertical="center"/>
    </xf>
    <xf numFmtId="0" fontId="13" fillId="0" borderId="19" xfId="0" applyFont="1" applyBorder="1" applyAlignment="1">
      <alignment horizontal="left" vertical="center" wrapText="1"/>
    </xf>
    <xf numFmtId="176" fontId="13" fillId="0" borderId="20" xfId="0" applyNumberFormat="1" applyFont="1" applyBorder="1" applyAlignment="1">
      <alignment horizontal="center" vertical="center" wrapText="1"/>
    </xf>
    <xf numFmtId="177" fontId="13" fillId="0" borderId="10" xfId="0" applyNumberFormat="1" applyFont="1" applyFill="1" applyBorder="1" applyAlignment="1">
      <alignment horizontal="center" vertical="center"/>
    </xf>
    <xf numFmtId="0" fontId="15" fillId="0" borderId="18" xfId="0" applyFont="1" applyFill="1" applyBorder="1" applyAlignment="1">
      <alignment horizontal="center" vertical="center"/>
    </xf>
    <xf numFmtId="0" fontId="13" fillId="0" borderId="24" xfId="0" applyFont="1" applyFill="1" applyBorder="1" applyAlignment="1">
      <alignment horizontal="justify" vertical="center" wrapText="1"/>
    </xf>
    <xf numFmtId="0" fontId="13" fillId="0" borderId="24" xfId="0"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177" fontId="13" fillId="0" borderId="24" xfId="0" applyNumberFormat="1" applyFont="1" applyFill="1" applyBorder="1" applyAlignment="1">
      <alignment horizontal="center" vertical="center" wrapText="1"/>
    </xf>
    <xf numFmtId="49" fontId="13" fillId="0" borderId="24" xfId="0" applyNumberFormat="1" applyFont="1" applyFill="1" applyBorder="1" applyAlignment="1">
      <alignment horizontal="center" vertical="center" wrapText="1"/>
    </xf>
    <xf numFmtId="0" fontId="13" fillId="0" borderId="10" xfId="0" applyFont="1" applyFill="1" applyBorder="1" applyAlignment="1">
      <alignment horizontal="left" vertical="center"/>
    </xf>
    <xf numFmtId="49" fontId="14" fillId="0" borderId="10" xfId="0" applyNumberFormat="1" applyFont="1" applyFill="1" applyBorder="1" applyAlignment="1">
      <alignment horizontal="center" vertical="center" wrapText="1"/>
    </xf>
    <xf numFmtId="0" fontId="13" fillId="24" borderId="10" xfId="0" applyFont="1" applyFill="1" applyBorder="1" applyAlignment="1">
      <alignment horizontal="left" vertical="center" wrapText="1"/>
    </xf>
    <xf numFmtId="176" fontId="13" fillId="24" borderId="10" xfId="0" applyNumberFormat="1" applyFont="1" applyFill="1" applyBorder="1" applyAlignment="1">
      <alignment horizontal="center" vertical="center" wrapText="1"/>
    </xf>
    <xf numFmtId="49" fontId="13" fillId="0" borderId="10" xfId="0" applyNumberFormat="1" applyFont="1" applyBorder="1" applyAlignment="1">
      <alignment horizontal="center" vertical="center"/>
    </xf>
    <xf numFmtId="177" fontId="13" fillId="24" borderId="10" xfId="0" applyNumberFormat="1" applyFont="1" applyFill="1" applyBorder="1" applyAlignment="1">
      <alignment horizontal="center" vertical="center"/>
    </xf>
    <xf numFmtId="176" fontId="14" fillId="24" borderId="10" xfId="0" applyNumberFormat="1" applyFont="1" applyFill="1" applyBorder="1" applyAlignment="1">
      <alignment horizontal="center" vertical="center"/>
    </xf>
    <xf numFmtId="0" fontId="13" fillId="0" borderId="10" xfId="0" applyFont="1" applyBorder="1" applyAlignment="1">
      <alignment horizontal="left" vertical="center"/>
    </xf>
    <xf numFmtId="176" fontId="13" fillId="0" borderId="10" xfId="0" applyNumberFormat="1" applyFont="1" applyBorder="1" applyAlignment="1">
      <alignment horizontal="center" vertical="center"/>
    </xf>
    <xf numFmtId="0" fontId="13" fillId="24" borderId="10" xfId="0" applyFont="1" applyFill="1" applyBorder="1" applyAlignment="1">
      <alignment horizontal="center" vertical="center" wrapText="1"/>
    </xf>
    <xf numFmtId="177" fontId="13" fillId="24" borderId="10" xfId="0" applyNumberFormat="1" applyFont="1" applyFill="1" applyBorder="1" applyAlignment="1">
      <alignment horizontal="center" vertical="center" wrapText="1"/>
    </xf>
    <xf numFmtId="176" fontId="15" fillId="0" borderId="18" xfId="0" applyNumberFormat="1" applyFont="1" applyFill="1" applyBorder="1" applyAlignment="1">
      <alignment horizontal="center" vertical="center" wrapText="1"/>
    </xf>
    <xf numFmtId="176" fontId="15" fillId="0" borderId="25" xfId="0" applyNumberFormat="1" applyFont="1" applyFill="1" applyBorder="1" applyAlignment="1">
      <alignment horizontal="center" vertical="center" wrapText="1"/>
    </xf>
    <xf numFmtId="177" fontId="15" fillId="0" borderId="25" xfId="0" applyNumberFormat="1" applyFont="1" applyFill="1" applyBorder="1" applyAlignment="1">
      <alignment horizontal="center" vertical="center" wrapText="1"/>
    </xf>
    <xf numFmtId="0" fontId="1" fillId="0" borderId="0" xfId="0" applyFont="1" applyFill="1" applyAlignment="1">
      <alignment horizontal="left" vertical="center"/>
    </xf>
    <xf numFmtId="176" fontId="1" fillId="0" borderId="0" xfId="0" applyNumberFormat="1" applyFont="1" applyFill="1" applyAlignment="1">
      <alignment horizontal="center" vertical="center"/>
    </xf>
    <xf numFmtId="177" fontId="1" fillId="0" borderId="0" xfId="0" applyNumberFormat="1" applyFont="1" applyFill="1" applyAlignment="1">
      <alignment horizontal="center" vertical="center"/>
    </xf>
    <xf numFmtId="177" fontId="15" fillId="0" borderId="26" xfId="0" applyNumberFormat="1" applyFont="1" applyFill="1" applyBorder="1" applyAlignment="1">
      <alignment horizontal="center" vertical="center" wrapText="1"/>
    </xf>
    <xf numFmtId="177" fontId="3" fillId="0" borderId="0" xfId="0" applyNumberFormat="1" applyFont="1" applyFill="1" applyBorder="1" applyAlignment="1">
      <alignment horizontal="center" vertical="center"/>
    </xf>
    <xf numFmtId="176" fontId="13" fillId="24" borderId="13" xfId="0" applyNumberFormat="1"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28" xfId="0" applyFont="1" applyBorder="1" applyAlignment="1">
      <alignment horizontal="center" vertical="center" wrapText="1"/>
    </xf>
    <xf numFmtId="177" fontId="1" fillId="0" borderId="22" xfId="0" applyNumberFormat="1" applyFont="1" applyBorder="1" applyAlignment="1">
      <alignment horizontal="center" vertical="center"/>
    </xf>
    <xf numFmtId="0" fontId="13" fillId="0" borderId="29" xfId="0" applyFont="1" applyBorder="1" applyAlignment="1">
      <alignment horizontal="center" vertical="center" wrapText="1"/>
    </xf>
    <xf numFmtId="177" fontId="1" fillId="0" borderId="20" xfId="0" applyNumberFormat="1" applyFont="1" applyBorder="1" applyAlignment="1">
      <alignment horizontal="center" vertical="center"/>
    </xf>
    <xf numFmtId="0" fontId="1" fillId="0" borderId="20" xfId="0" applyFont="1" applyBorder="1" applyAlignment="1">
      <alignment horizontal="center" vertical="center"/>
    </xf>
    <xf numFmtId="49" fontId="13" fillId="0" borderId="20" xfId="0" applyNumberFormat="1" applyFont="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15" xfId="0" applyNumberFormat="1" applyFont="1" applyFill="1" applyBorder="1" applyAlignment="1">
      <alignment horizontal="center" vertical="center" wrapText="1"/>
    </xf>
    <xf numFmtId="49" fontId="17" fillId="0" borderId="10" xfId="0" applyNumberFormat="1" applyFont="1" applyFill="1" applyBorder="1" applyAlignment="1">
      <alignment horizontal="center" vertical="center" wrapText="1"/>
    </xf>
    <xf numFmtId="49" fontId="14" fillId="0" borderId="16"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xf>
    <xf numFmtId="49" fontId="14" fillId="24" borderId="10" xfId="0" applyNumberFormat="1" applyFont="1" applyFill="1" applyBorder="1" applyAlignment="1">
      <alignment horizontal="center" vertical="center"/>
    </xf>
    <xf numFmtId="177" fontId="15" fillId="0" borderId="3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9" fontId="1" fillId="0" borderId="10" xfId="0" applyNumberFormat="1" applyFont="1" applyFill="1" applyBorder="1" applyAlignment="1">
      <alignment horizontal="center" vertical="center" wrapText="1"/>
    </xf>
    <xf numFmtId="0" fontId="1" fillId="0" borderId="31" xfId="0" applyFont="1" applyFill="1" applyBorder="1" applyAlignment="1">
      <alignment horizontal="center" vertical="center"/>
    </xf>
    <xf numFmtId="177" fontId="1" fillId="0" borderId="23" xfId="0" applyNumberFormat="1" applyFont="1" applyFill="1" applyBorder="1" applyAlignment="1">
      <alignment horizontal="center" vertical="center"/>
    </xf>
    <xf numFmtId="10" fontId="1" fillId="0" borderId="31" xfId="0" applyNumberFormat="1" applyFont="1" applyFill="1" applyBorder="1" applyAlignment="1">
      <alignment horizontal="center" vertical="center"/>
    </xf>
    <xf numFmtId="10" fontId="1" fillId="0" borderId="23" xfId="0" applyNumberFormat="1" applyFont="1" applyFill="1" applyBorder="1" applyAlignment="1">
      <alignment horizontal="center" vertical="center"/>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8" fillId="0" borderId="0" xfId="0" applyFont="1" applyFill="1" applyAlignment="1">
      <alignment horizontal="left" vertical="center" wrapText="1"/>
    </xf>
    <xf numFmtId="0" fontId="7" fillId="0" borderId="0" xfId="0" applyFont="1" applyFill="1" applyAlignment="1">
      <alignment horizontal="left" vertical="top" wrapText="1"/>
    </xf>
    <xf numFmtId="0" fontId="9" fillId="0" borderId="0" xfId="0" applyFont="1" applyFill="1" applyAlignment="1">
      <alignment horizontal="left" vertical="top" wrapText="1"/>
    </xf>
    <xf numFmtId="0" fontId="9" fillId="0" borderId="0" xfId="0" applyFont="1" applyFill="1" applyAlignment="1">
      <alignment horizontal="left" vertical="center" wrapText="1"/>
    </xf>
    <xf numFmtId="0" fontId="7" fillId="0" borderId="0" xfId="0" applyFont="1" applyFill="1" applyAlignment="1">
      <alignment horizontal="center" vertical="top" wrapText="1"/>
    </xf>
    <xf numFmtId="0" fontId="7" fillId="0" borderId="0" xfId="0" applyFont="1" applyFill="1" applyAlignment="1">
      <alignment horizontal="left" vertical="center" wrapText="1"/>
    </xf>
    <xf numFmtId="177" fontId="1" fillId="0" borderId="31" xfId="0" applyNumberFormat="1" applyFont="1" applyFill="1" applyBorder="1" applyAlignment="1">
      <alignment horizontal="center" vertical="center"/>
    </xf>
    <xf numFmtId="0" fontId="1" fillId="0" borderId="23" xfId="0" applyFont="1" applyFill="1" applyBorder="1" applyAlignment="1">
      <alignment horizontal="center" vertical="center"/>
    </xf>
    <xf numFmtId="176" fontId="1" fillId="0" borderId="31" xfId="0" applyNumberFormat="1" applyFont="1" applyFill="1" applyBorder="1" applyAlignment="1">
      <alignment horizontal="center" vertical="center"/>
    </xf>
    <xf numFmtId="0" fontId="1" fillId="0" borderId="32"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176" fontId="1" fillId="0" borderId="32" xfId="0" applyNumberFormat="1" applyFont="1" applyFill="1" applyBorder="1" applyAlignment="1">
      <alignment horizontal="center" vertical="center"/>
    </xf>
    <xf numFmtId="0" fontId="1" fillId="0" borderId="34" xfId="0" applyFont="1" applyFill="1" applyBorder="1" applyAlignment="1">
      <alignment horizontal="center" vertical="center"/>
    </xf>
    <xf numFmtId="177" fontId="1" fillId="0" borderId="32" xfId="0" applyNumberFormat="1" applyFont="1" applyFill="1" applyBorder="1" applyAlignment="1">
      <alignment horizontal="center" vertical="center"/>
    </xf>
    <xf numFmtId="177" fontId="1" fillId="0" borderId="34" xfId="0" applyNumberFormat="1" applyFont="1" applyFill="1" applyBorder="1" applyAlignment="1">
      <alignment horizontal="center" vertical="center"/>
    </xf>
    <xf numFmtId="10" fontId="1" fillId="0" borderId="32" xfId="0" applyNumberFormat="1" applyFont="1" applyFill="1" applyBorder="1" applyAlignment="1">
      <alignment horizontal="center" vertical="center"/>
    </xf>
    <xf numFmtId="10" fontId="1" fillId="0" borderId="34" xfId="0" applyNumberFormat="1" applyFont="1" applyFill="1" applyBorder="1" applyAlignment="1">
      <alignment horizontal="center" vertical="center"/>
    </xf>
    <xf numFmtId="0" fontId="1" fillId="0" borderId="31"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23" xfId="0" applyFont="1" applyFill="1" applyBorder="1" applyAlignment="1">
      <alignment horizontal="center" vertical="center" wrapText="1"/>
    </xf>
    <xf numFmtId="10" fontId="1" fillId="0" borderId="37" xfId="0" applyNumberFormat="1" applyFont="1" applyFill="1" applyBorder="1" applyAlignment="1">
      <alignment horizontal="center" vertical="center"/>
    </xf>
    <xf numFmtId="10" fontId="1" fillId="0" borderId="38" xfId="0" applyNumberFormat="1" applyFont="1" applyFill="1" applyBorder="1" applyAlignment="1">
      <alignment horizontal="center" vertical="center"/>
    </xf>
    <xf numFmtId="0" fontId="1" fillId="0" borderId="10" xfId="0" applyFont="1" applyFill="1" applyBorder="1" applyAlignment="1">
      <alignment horizontal="center" vertical="center"/>
    </xf>
    <xf numFmtId="177" fontId="1" fillId="0" borderId="10" xfId="0" applyNumberFormat="1" applyFont="1" applyFill="1" applyBorder="1" applyAlignment="1">
      <alignment horizontal="center" vertical="center"/>
    </xf>
    <xf numFmtId="9" fontId="1" fillId="0" borderId="39" xfId="0" applyNumberFormat="1" applyFont="1" applyFill="1" applyBorder="1" applyAlignment="1">
      <alignment horizontal="center" vertical="center" wrapText="1"/>
    </xf>
    <xf numFmtId="9" fontId="1" fillId="0" borderId="40" xfId="0" applyNumberFormat="1" applyFont="1" applyFill="1" applyBorder="1" applyAlignment="1">
      <alignment horizontal="center" vertical="center" wrapText="1"/>
    </xf>
    <xf numFmtId="0" fontId="1" fillId="0" borderId="41" xfId="0" applyFont="1" applyFill="1" applyBorder="1" applyAlignment="1">
      <alignment horizontal="center" vertical="center"/>
    </xf>
    <xf numFmtId="0" fontId="1" fillId="0" borderId="42" xfId="0" applyFont="1" applyFill="1" applyBorder="1" applyAlignment="1">
      <alignment horizontal="center" vertical="center"/>
    </xf>
    <xf numFmtId="177" fontId="1" fillId="0" borderId="41" xfId="0" applyNumberFormat="1" applyFont="1" applyFill="1" applyBorder="1" applyAlignment="1">
      <alignment horizontal="center" vertical="center"/>
    </xf>
    <xf numFmtId="177" fontId="1" fillId="0" borderId="42" xfId="0" applyNumberFormat="1" applyFont="1" applyFill="1" applyBorder="1" applyAlignment="1">
      <alignment horizontal="center" vertical="center"/>
    </xf>
    <xf numFmtId="9" fontId="1" fillId="0" borderId="11"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xf>
    <xf numFmtId="178" fontId="1" fillId="0" borderId="10" xfId="0" applyNumberFormat="1" applyFont="1" applyFill="1" applyBorder="1" applyAlignment="1">
      <alignment horizontal="center" vertical="center"/>
    </xf>
    <xf numFmtId="0" fontId="11" fillId="0" borderId="0" xfId="0" applyFont="1" applyFill="1" applyAlignment="1">
      <alignment horizontal="center" vertical="center"/>
    </xf>
    <xf numFmtId="0" fontId="10" fillId="0" borderId="0" xfId="0" applyFont="1" applyFill="1" applyBorder="1" applyAlignment="1">
      <alignment horizontal="left" vertical="center"/>
    </xf>
    <xf numFmtId="177" fontId="1" fillId="0" borderId="12" xfId="0" applyNumberFormat="1" applyFont="1" applyFill="1" applyBorder="1" applyAlignment="1">
      <alignment horizontal="center" vertical="center" wrapText="1"/>
    </xf>
    <xf numFmtId="177" fontId="1" fillId="0" borderId="15" xfId="0" applyNumberFormat="1" applyFont="1" applyFill="1" applyBorder="1" applyAlignment="1">
      <alignment horizontal="center" vertical="center" wrapText="1"/>
    </xf>
    <xf numFmtId="176" fontId="13" fillId="0" borderId="31" xfId="0" applyNumberFormat="1" applyFont="1" applyFill="1" applyBorder="1" applyAlignment="1">
      <alignment horizontal="center" vertical="center" wrapText="1"/>
    </xf>
    <xf numFmtId="176" fontId="13" fillId="0" borderId="36" xfId="0" applyNumberFormat="1" applyFont="1" applyFill="1" applyBorder="1" applyAlignment="1">
      <alignment horizontal="center" vertical="center" wrapText="1"/>
    </xf>
    <xf numFmtId="176" fontId="13" fillId="0" borderId="43" xfId="0" applyNumberFormat="1" applyFont="1" applyFill="1" applyBorder="1" applyAlignment="1">
      <alignment horizontal="center" vertical="center" wrapText="1"/>
    </xf>
    <xf numFmtId="176" fontId="13" fillId="0" borderId="10"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176" fontId="1" fillId="0" borderId="12" xfId="0" applyNumberFormat="1" applyFont="1" applyFill="1" applyBorder="1" applyAlignment="1">
      <alignment horizontal="center" vertical="center" wrapText="1"/>
    </xf>
    <xf numFmtId="176" fontId="1" fillId="0" borderId="11" xfId="0" applyNumberFormat="1"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1" xfId="0" applyFont="1" applyFill="1" applyBorder="1" applyAlignment="1">
      <alignment horizontal="center" vertical="center" wrapText="1"/>
    </xf>
    <xf numFmtId="177" fontId="1" fillId="0" borderId="11" xfId="0" applyNumberFormat="1" applyFont="1" applyFill="1" applyBorder="1" applyAlignment="1">
      <alignment horizontal="center" vertical="center" wrapText="1"/>
    </xf>
    <xf numFmtId="0" fontId="1" fillId="0" borderId="31"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3" fillId="0" borderId="1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5" fillId="0" borderId="18" xfId="0" applyFont="1" applyFill="1" applyBorder="1" applyAlignment="1">
      <alignment horizontal="center" vertical="center" wrapText="1"/>
    </xf>
    <xf numFmtId="49" fontId="13" fillId="24" borderId="31" xfId="0" applyNumberFormat="1" applyFont="1" applyFill="1" applyBorder="1" applyAlignment="1">
      <alignment horizontal="center" vertical="center" wrapText="1"/>
    </xf>
    <xf numFmtId="49" fontId="13" fillId="24" borderId="36" xfId="0" applyNumberFormat="1" applyFont="1" applyFill="1" applyBorder="1" applyAlignment="1">
      <alignment horizontal="center" vertical="center" wrapText="1"/>
    </xf>
    <xf numFmtId="49" fontId="13" fillId="24" borderId="43" xfId="0" applyNumberFormat="1" applyFont="1" applyFill="1" applyBorder="1" applyAlignment="1">
      <alignment horizontal="center" vertical="center" wrapText="1"/>
    </xf>
    <xf numFmtId="0" fontId="5" fillId="0" borderId="31" xfId="0" applyFont="1" applyFill="1" applyBorder="1" applyAlignment="1">
      <alignment horizontal="center" vertical="center"/>
    </xf>
    <xf numFmtId="0" fontId="5" fillId="0" borderId="23" xfId="0" applyFont="1" applyFill="1" applyBorder="1" applyAlignment="1">
      <alignment horizontal="center" vertical="center"/>
    </xf>
    <xf numFmtId="0" fontId="3" fillId="0" borderId="4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7" fillId="0" borderId="0" xfId="0" applyFont="1" applyAlignment="1">
      <alignment horizontal="left" vertical="top" wrapText="1"/>
    </xf>
    <xf numFmtId="0" fontId="7" fillId="0" borderId="0" xfId="0" applyFont="1" applyFill="1" applyBorder="1" applyAlignment="1">
      <alignment horizontal="right" vertical="center"/>
    </xf>
    <xf numFmtId="0" fontId="3" fillId="0" borderId="45"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38" xfId="0" applyFont="1" applyFill="1" applyBorder="1" applyAlignment="1">
      <alignment horizontal="center" vertical="center" wrapText="1"/>
    </xf>
    <xf numFmtId="49" fontId="16" fillId="0" borderId="16" xfId="0" applyNumberFormat="1"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5" fillId="0" borderId="12"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P180"/>
  <sheetViews>
    <sheetView tabSelected="1" workbookViewId="0" topLeftCell="A94">
      <selection activeCell="C97" sqref="C97"/>
    </sheetView>
  </sheetViews>
  <sheetFormatPr defaultColWidth="9.00390625" defaultRowHeight="16.5" customHeight="1"/>
  <cols>
    <col min="1" max="1" width="3.375" style="6" customWidth="1"/>
    <col min="2" max="2" width="3.00390625" style="6" customWidth="1"/>
    <col min="3" max="3" width="7.375" style="7" customWidth="1"/>
    <col min="4" max="4" width="18.625" style="8" customWidth="1"/>
    <col min="5" max="5" width="4.375" style="9" customWidth="1"/>
    <col min="6" max="6" width="4.125" style="6" customWidth="1"/>
    <col min="7" max="7" width="5.25390625" style="10" customWidth="1"/>
    <col min="8" max="10" width="4.125" style="10" customWidth="1"/>
    <col min="11" max="11" width="4.25390625" style="10" customWidth="1"/>
    <col min="12" max="13" width="4.125" style="10" customWidth="1"/>
    <col min="14" max="14" width="4.25390625" style="10" customWidth="1"/>
    <col min="15" max="15" width="4.125" style="10" customWidth="1"/>
    <col min="16" max="16" width="20.25390625" style="11" customWidth="1"/>
    <col min="17" max="16384" width="9.00390625" style="6" customWidth="1"/>
  </cols>
  <sheetData>
    <row r="1" spans="1:15" ht="21.75" customHeight="1">
      <c r="A1" s="136" t="s">
        <v>0</v>
      </c>
      <c r="B1" s="136"/>
      <c r="C1" s="136"/>
      <c r="D1" s="136"/>
      <c r="E1" s="136"/>
      <c r="F1" s="136"/>
      <c r="G1" s="136"/>
      <c r="H1" s="136"/>
      <c r="I1" s="136"/>
      <c r="J1" s="136"/>
      <c r="K1" s="136"/>
      <c r="L1" s="136"/>
      <c r="M1" s="136"/>
      <c r="N1" s="136"/>
      <c r="O1" s="136"/>
    </row>
    <row r="2" spans="1:15" ht="21.75" customHeight="1">
      <c r="A2" s="136" t="s">
        <v>1</v>
      </c>
      <c r="B2" s="136"/>
      <c r="C2" s="136"/>
      <c r="D2" s="136"/>
      <c r="E2" s="136"/>
      <c r="F2" s="136"/>
      <c r="G2" s="136"/>
      <c r="H2" s="136"/>
      <c r="I2" s="136"/>
      <c r="J2" s="136"/>
      <c r="K2" s="136"/>
      <c r="L2" s="136"/>
      <c r="M2" s="136"/>
      <c r="N2" s="136"/>
      <c r="O2" s="136"/>
    </row>
    <row r="3" spans="1:16" s="1" customFormat="1" ht="16.5" customHeight="1">
      <c r="A3" s="137" t="s">
        <v>2</v>
      </c>
      <c r="B3" s="137"/>
      <c r="C3" s="137"/>
      <c r="D3" s="137"/>
      <c r="E3" s="137"/>
      <c r="F3" s="137"/>
      <c r="G3" s="137"/>
      <c r="H3" s="137"/>
      <c r="I3" s="137"/>
      <c r="J3" s="137"/>
      <c r="K3" s="137"/>
      <c r="L3" s="137"/>
      <c r="M3" s="137"/>
      <c r="N3" s="137"/>
      <c r="O3" s="137"/>
      <c r="P3" s="43"/>
    </row>
    <row r="4" spans="1:16" s="2" customFormat="1" ht="18" customHeight="1">
      <c r="A4" s="138" t="s">
        <v>3</v>
      </c>
      <c r="B4" s="138"/>
      <c r="C4" s="138"/>
      <c r="D4" s="138"/>
      <c r="E4" s="138"/>
      <c r="F4" s="138"/>
      <c r="G4" s="138"/>
      <c r="H4" s="138"/>
      <c r="I4" s="138"/>
      <c r="J4" s="138"/>
      <c r="K4" s="138"/>
      <c r="L4" s="138"/>
      <c r="M4" s="138"/>
      <c r="N4" s="138"/>
      <c r="O4" s="138"/>
      <c r="P4" s="44"/>
    </row>
    <row r="5" spans="1:16" s="3" customFormat="1" ht="54" customHeight="1">
      <c r="A5" s="139" t="s">
        <v>4</v>
      </c>
      <c r="B5" s="140"/>
      <c r="C5" s="140"/>
      <c r="D5" s="140"/>
      <c r="E5" s="140"/>
      <c r="F5" s="140"/>
      <c r="G5" s="140"/>
      <c r="H5" s="140"/>
      <c r="I5" s="140"/>
      <c r="J5" s="140"/>
      <c r="K5" s="140"/>
      <c r="L5" s="140"/>
      <c r="M5" s="140"/>
      <c r="N5" s="140"/>
      <c r="O5" s="140"/>
      <c r="P5" s="45"/>
    </row>
    <row r="6" spans="1:16" s="2" customFormat="1" ht="18" customHeight="1">
      <c r="A6" s="138" t="s">
        <v>5</v>
      </c>
      <c r="B6" s="138"/>
      <c r="C6" s="138"/>
      <c r="D6" s="138"/>
      <c r="E6" s="138"/>
      <c r="F6" s="138"/>
      <c r="G6" s="138"/>
      <c r="H6" s="138"/>
      <c r="I6" s="138"/>
      <c r="J6" s="138"/>
      <c r="K6" s="138"/>
      <c r="L6" s="138"/>
      <c r="M6" s="138"/>
      <c r="N6" s="138"/>
      <c r="O6" s="138"/>
      <c r="P6" s="44"/>
    </row>
    <row r="7" spans="1:16" s="3" customFormat="1" ht="66.75" customHeight="1">
      <c r="A7" s="139" t="s">
        <v>6</v>
      </c>
      <c r="B7" s="139"/>
      <c r="C7" s="139"/>
      <c r="D7" s="139"/>
      <c r="E7" s="139"/>
      <c r="F7" s="139"/>
      <c r="G7" s="139"/>
      <c r="H7" s="139"/>
      <c r="I7" s="139"/>
      <c r="J7" s="139"/>
      <c r="K7" s="139"/>
      <c r="L7" s="139"/>
      <c r="M7" s="139"/>
      <c r="N7" s="139"/>
      <c r="O7" s="139"/>
      <c r="P7" s="45"/>
    </row>
    <row r="8" spans="1:16" s="2" customFormat="1" ht="18" customHeight="1">
      <c r="A8" s="138" t="s">
        <v>7</v>
      </c>
      <c r="B8" s="138"/>
      <c r="C8" s="138"/>
      <c r="D8" s="138"/>
      <c r="E8" s="138"/>
      <c r="F8" s="138"/>
      <c r="G8" s="138"/>
      <c r="H8" s="138"/>
      <c r="I8" s="138"/>
      <c r="J8" s="138"/>
      <c r="K8" s="138"/>
      <c r="L8" s="138"/>
      <c r="M8" s="138"/>
      <c r="N8" s="138"/>
      <c r="O8" s="138"/>
      <c r="P8" s="44"/>
    </row>
    <row r="9" spans="1:16" s="4" customFormat="1" ht="18" customHeight="1">
      <c r="A9" s="141" t="s">
        <v>8</v>
      </c>
      <c r="B9" s="141"/>
      <c r="C9" s="141"/>
      <c r="D9" s="141"/>
      <c r="E9" s="141"/>
      <c r="F9" s="141"/>
      <c r="G9" s="141"/>
      <c r="H9" s="141"/>
      <c r="I9" s="141"/>
      <c r="J9" s="141"/>
      <c r="K9" s="141"/>
      <c r="L9" s="141"/>
      <c r="M9" s="141"/>
      <c r="N9" s="141"/>
      <c r="O9" s="141"/>
      <c r="P9" s="46"/>
    </row>
    <row r="10" spans="1:16" s="3" customFormat="1" ht="41.25" customHeight="1">
      <c r="A10" s="139" t="s">
        <v>9</v>
      </c>
      <c r="B10" s="139"/>
      <c r="C10" s="139"/>
      <c r="D10" s="139"/>
      <c r="E10" s="139"/>
      <c r="F10" s="139"/>
      <c r="G10" s="139"/>
      <c r="H10" s="139"/>
      <c r="I10" s="139"/>
      <c r="J10" s="139"/>
      <c r="K10" s="139"/>
      <c r="L10" s="139"/>
      <c r="M10" s="139"/>
      <c r="N10" s="139"/>
      <c r="O10" s="139"/>
      <c r="P10" s="45"/>
    </row>
    <row r="11" spans="1:16" s="4" customFormat="1" ht="18" customHeight="1">
      <c r="A11" s="141" t="s">
        <v>10</v>
      </c>
      <c r="B11" s="141"/>
      <c r="C11" s="141"/>
      <c r="D11" s="141"/>
      <c r="E11" s="141"/>
      <c r="F11" s="141"/>
      <c r="G11" s="141"/>
      <c r="H11" s="141"/>
      <c r="I11" s="141"/>
      <c r="J11" s="141"/>
      <c r="K11" s="141"/>
      <c r="L11" s="141"/>
      <c r="M11" s="141"/>
      <c r="N11" s="141"/>
      <c r="O11" s="141"/>
      <c r="P11" s="46"/>
    </row>
    <row r="12" spans="1:16" s="3" customFormat="1" ht="206.25" customHeight="1">
      <c r="A12" s="139" t="s">
        <v>11</v>
      </c>
      <c r="B12" s="139"/>
      <c r="C12" s="139"/>
      <c r="D12" s="139"/>
      <c r="E12" s="139"/>
      <c r="F12" s="139"/>
      <c r="G12" s="139"/>
      <c r="H12" s="139"/>
      <c r="I12" s="139"/>
      <c r="J12" s="139"/>
      <c r="K12" s="139"/>
      <c r="L12" s="139"/>
      <c r="M12" s="139"/>
      <c r="N12" s="139"/>
      <c r="O12" s="139"/>
      <c r="P12" s="45"/>
    </row>
    <row r="13" spans="1:16" s="5" customFormat="1" ht="15.75" customHeight="1">
      <c r="A13" s="140" t="s">
        <v>12</v>
      </c>
      <c r="B13" s="140"/>
      <c r="C13" s="140"/>
      <c r="D13" s="140"/>
      <c r="E13" s="140"/>
      <c r="F13" s="140"/>
      <c r="G13" s="140"/>
      <c r="H13" s="140"/>
      <c r="I13" s="140"/>
      <c r="J13" s="140"/>
      <c r="K13" s="140"/>
      <c r="L13" s="140"/>
      <c r="M13" s="140"/>
      <c r="N13" s="140"/>
      <c r="O13" s="140"/>
      <c r="P13" s="47"/>
    </row>
    <row r="14" spans="1:16" s="5" customFormat="1" ht="141" customHeight="1">
      <c r="A14" s="139" t="s">
        <v>13</v>
      </c>
      <c r="B14" s="139"/>
      <c r="C14" s="139"/>
      <c r="D14" s="139"/>
      <c r="E14" s="139"/>
      <c r="F14" s="139"/>
      <c r="G14" s="139"/>
      <c r="H14" s="139"/>
      <c r="I14" s="139"/>
      <c r="J14" s="139"/>
      <c r="K14" s="139"/>
      <c r="L14" s="139"/>
      <c r="M14" s="139"/>
      <c r="N14" s="139"/>
      <c r="O14" s="139"/>
      <c r="P14" s="47"/>
    </row>
    <row r="15" spans="1:16" s="3" customFormat="1" ht="15" customHeight="1">
      <c r="A15" s="139" t="s">
        <v>14</v>
      </c>
      <c r="B15" s="139"/>
      <c r="C15" s="139"/>
      <c r="D15" s="139"/>
      <c r="E15" s="139"/>
      <c r="F15" s="139"/>
      <c r="G15" s="139"/>
      <c r="H15" s="139"/>
      <c r="I15" s="139"/>
      <c r="J15" s="139"/>
      <c r="K15" s="139"/>
      <c r="L15" s="139"/>
      <c r="M15" s="139"/>
      <c r="N15" s="139"/>
      <c r="O15" s="139"/>
      <c r="P15" s="45"/>
    </row>
    <row r="16" spans="1:16" s="3" customFormat="1" ht="17.25" customHeight="1">
      <c r="A16" s="142" t="s">
        <v>15</v>
      </c>
      <c r="B16" s="142"/>
      <c r="C16" s="142"/>
      <c r="D16" s="142"/>
      <c r="E16" s="142"/>
      <c r="F16" s="142"/>
      <c r="G16" s="142"/>
      <c r="H16" s="142"/>
      <c r="I16" s="142"/>
      <c r="J16" s="142"/>
      <c r="K16" s="142"/>
      <c r="L16" s="142"/>
      <c r="M16" s="142"/>
      <c r="N16" s="142"/>
      <c r="O16" s="142"/>
      <c r="P16" s="45"/>
    </row>
    <row r="17" spans="1:16" s="4" customFormat="1" ht="18" customHeight="1">
      <c r="A17" s="141" t="s">
        <v>16</v>
      </c>
      <c r="B17" s="141"/>
      <c r="C17" s="141"/>
      <c r="D17" s="141"/>
      <c r="E17" s="141"/>
      <c r="F17" s="141"/>
      <c r="G17" s="141"/>
      <c r="H17" s="141"/>
      <c r="I17" s="141"/>
      <c r="J17" s="141"/>
      <c r="K17" s="141"/>
      <c r="L17" s="141"/>
      <c r="M17" s="141"/>
      <c r="N17" s="141"/>
      <c r="O17" s="141"/>
      <c r="P17" s="46"/>
    </row>
    <row r="18" spans="1:16" s="3" customFormat="1" ht="27" customHeight="1">
      <c r="A18" s="139" t="s">
        <v>17</v>
      </c>
      <c r="B18" s="139"/>
      <c r="C18" s="139"/>
      <c r="D18" s="139"/>
      <c r="E18" s="139"/>
      <c r="F18" s="139"/>
      <c r="G18" s="139"/>
      <c r="H18" s="139"/>
      <c r="I18" s="139"/>
      <c r="J18" s="139"/>
      <c r="K18" s="139"/>
      <c r="L18" s="139"/>
      <c r="M18" s="139"/>
      <c r="N18" s="139"/>
      <c r="O18" s="139"/>
      <c r="P18" s="45"/>
    </row>
    <row r="19" spans="1:16" s="4" customFormat="1" ht="18" customHeight="1">
      <c r="A19" s="141" t="s">
        <v>18</v>
      </c>
      <c r="B19" s="141"/>
      <c r="C19" s="141"/>
      <c r="D19" s="141"/>
      <c r="E19" s="141"/>
      <c r="F19" s="141"/>
      <c r="G19" s="141"/>
      <c r="H19" s="141"/>
      <c r="I19" s="141"/>
      <c r="J19" s="141"/>
      <c r="K19" s="141"/>
      <c r="L19" s="141"/>
      <c r="M19" s="141"/>
      <c r="N19" s="141"/>
      <c r="O19" s="141"/>
      <c r="P19" s="46"/>
    </row>
    <row r="20" spans="1:16" s="5" customFormat="1" ht="27" customHeight="1">
      <c r="A20" s="139" t="s">
        <v>19</v>
      </c>
      <c r="B20" s="139"/>
      <c r="C20" s="139"/>
      <c r="D20" s="139"/>
      <c r="E20" s="139"/>
      <c r="F20" s="139"/>
      <c r="G20" s="139"/>
      <c r="H20" s="139"/>
      <c r="I20" s="139"/>
      <c r="J20" s="139"/>
      <c r="K20" s="139"/>
      <c r="L20" s="139"/>
      <c r="M20" s="139"/>
      <c r="N20" s="139"/>
      <c r="O20" s="139"/>
      <c r="P20" s="47"/>
    </row>
    <row r="21" spans="1:16" s="2" customFormat="1" ht="18" customHeight="1">
      <c r="A21" s="138" t="s">
        <v>20</v>
      </c>
      <c r="B21" s="138"/>
      <c r="C21" s="138"/>
      <c r="D21" s="138"/>
      <c r="E21" s="138"/>
      <c r="F21" s="138"/>
      <c r="G21" s="138"/>
      <c r="H21" s="138"/>
      <c r="I21" s="138"/>
      <c r="J21" s="138"/>
      <c r="K21" s="138"/>
      <c r="L21" s="138"/>
      <c r="M21" s="138"/>
      <c r="N21" s="138"/>
      <c r="O21" s="138"/>
      <c r="P21" s="44"/>
    </row>
    <row r="22" spans="1:16" s="3" customFormat="1" ht="27.75" customHeight="1">
      <c r="A22" s="139" t="s">
        <v>21</v>
      </c>
      <c r="B22" s="139"/>
      <c r="C22" s="139"/>
      <c r="D22" s="139"/>
      <c r="E22" s="139"/>
      <c r="F22" s="139"/>
      <c r="G22" s="139"/>
      <c r="H22" s="139"/>
      <c r="I22" s="139"/>
      <c r="J22" s="139"/>
      <c r="K22" s="139"/>
      <c r="L22" s="139"/>
      <c r="M22" s="139"/>
      <c r="N22" s="139"/>
      <c r="O22" s="139"/>
      <c r="P22" s="45"/>
    </row>
    <row r="23" spans="1:16" s="1" customFormat="1" ht="18" customHeight="1">
      <c r="A23" s="141" t="s">
        <v>22</v>
      </c>
      <c r="B23" s="141"/>
      <c r="C23" s="141"/>
      <c r="D23" s="141"/>
      <c r="E23" s="141"/>
      <c r="F23" s="141"/>
      <c r="G23" s="141"/>
      <c r="H23" s="141"/>
      <c r="I23" s="141"/>
      <c r="J23" s="141"/>
      <c r="K23" s="141"/>
      <c r="L23" s="141"/>
      <c r="M23" s="141"/>
      <c r="N23" s="141"/>
      <c r="O23" s="141"/>
      <c r="P23" s="43"/>
    </row>
    <row r="24" spans="1:16" s="1" customFormat="1" ht="18" customHeight="1">
      <c r="A24" s="143" t="s">
        <v>23</v>
      </c>
      <c r="B24" s="141"/>
      <c r="C24" s="141"/>
      <c r="D24" s="141"/>
      <c r="E24" s="141"/>
      <c r="F24" s="141"/>
      <c r="G24" s="141"/>
      <c r="H24" s="141"/>
      <c r="I24" s="141"/>
      <c r="J24" s="141"/>
      <c r="K24" s="141"/>
      <c r="L24" s="141"/>
      <c r="M24" s="141"/>
      <c r="N24" s="141"/>
      <c r="O24" s="141"/>
      <c r="P24" s="43"/>
    </row>
    <row r="25" spans="1:16" s="2" customFormat="1" ht="18" customHeight="1">
      <c r="A25" s="138" t="s">
        <v>24</v>
      </c>
      <c r="B25" s="138"/>
      <c r="C25" s="138"/>
      <c r="D25" s="138"/>
      <c r="E25" s="138"/>
      <c r="F25" s="138"/>
      <c r="G25" s="138"/>
      <c r="H25" s="138"/>
      <c r="I25" s="138"/>
      <c r="J25" s="138"/>
      <c r="K25" s="138"/>
      <c r="L25" s="138"/>
      <c r="M25" s="138"/>
      <c r="N25" s="138"/>
      <c r="O25" s="138"/>
      <c r="P25" s="44"/>
    </row>
    <row r="26" spans="1:16" s="3" customFormat="1" ht="27" customHeight="1">
      <c r="A26" s="140" t="s">
        <v>25</v>
      </c>
      <c r="B26" s="140"/>
      <c r="C26" s="140"/>
      <c r="D26" s="140"/>
      <c r="E26" s="140"/>
      <c r="F26" s="140"/>
      <c r="G26" s="140"/>
      <c r="H26" s="140"/>
      <c r="I26" s="140"/>
      <c r="J26" s="140"/>
      <c r="K26" s="140"/>
      <c r="L26" s="140"/>
      <c r="M26" s="140"/>
      <c r="N26" s="140"/>
      <c r="O26" s="140"/>
      <c r="P26" s="45"/>
    </row>
    <row r="27" spans="1:16" s="2" customFormat="1" ht="18" customHeight="1">
      <c r="A27" s="138" t="s">
        <v>26</v>
      </c>
      <c r="B27" s="138"/>
      <c r="C27" s="138"/>
      <c r="D27" s="138"/>
      <c r="E27" s="138"/>
      <c r="F27" s="138"/>
      <c r="G27" s="138"/>
      <c r="H27" s="138"/>
      <c r="I27" s="138"/>
      <c r="J27" s="138"/>
      <c r="K27" s="138"/>
      <c r="L27" s="138"/>
      <c r="M27" s="138"/>
      <c r="N27" s="138"/>
      <c r="O27" s="138"/>
      <c r="P27" s="44"/>
    </row>
    <row r="28" spans="1:16" s="3" customFormat="1" ht="27" customHeight="1">
      <c r="A28" s="140" t="s">
        <v>27</v>
      </c>
      <c r="B28" s="140"/>
      <c r="C28" s="140"/>
      <c r="D28" s="140"/>
      <c r="E28" s="140"/>
      <c r="F28" s="140"/>
      <c r="G28" s="140"/>
      <c r="H28" s="140"/>
      <c r="I28" s="140"/>
      <c r="J28" s="140"/>
      <c r="K28" s="140"/>
      <c r="L28" s="140"/>
      <c r="M28" s="140"/>
      <c r="N28" s="140"/>
      <c r="O28" s="140"/>
      <c r="P28" s="45"/>
    </row>
    <row r="29" spans="1:16" s="2" customFormat="1" ht="18" customHeight="1">
      <c r="A29" s="138" t="s">
        <v>28</v>
      </c>
      <c r="B29" s="138"/>
      <c r="C29" s="138"/>
      <c r="D29" s="138"/>
      <c r="E29" s="138"/>
      <c r="F29" s="138"/>
      <c r="G29" s="138"/>
      <c r="H29" s="138"/>
      <c r="I29" s="138"/>
      <c r="J29" s="138"/>
      <c r="K29" s="138"/>
      <c r="L29" s="138"/>
      <c r="M29" s="138"/>
      <c r="N29" s="138"/>
      <c r="O29" s="138"/>
      <c r="P29" s="44"/>
    </row>
    <row r="30" spans="1:16" s="3" customFormat="1" ht="27" customHeight="1">
      <c r="A30" s="140" t="s">
        <v>29</v>
      </c>
      <c r="B30" s="140"/>
      <c r="C30" s="140"/>
      <c r="D30" s="140"/>
      <c r="E30" s="140"/>
      <c r="F30" s="140"/>
      <c r="G30" s="140"/>
      <c r="H30" s="140"/>
      <c r="I30" s="140"/>
      <c r="J30" s="140"/>
      <c r="K30" s="140"/>
      <c r="L30" s="140"/>
      <c r="M30" s="140"/>
      <c r="N30" s="140"/>
      <c r="O30" s="140"/>
      <c r="P30" s="45"/>
    </row>
    <row r="31" spans="1:16" s="2" customFormat="1" ht="18" customHeight="1">
      <c r="A31" s="138" t="s">
        <v>30</v>
      </c>
      <c r="B31" s="138"/>
      <c r="C31" s="138"/>
      <c r="D31" s="138"/>
      <c r="E31" s="138"/>
      <c r="F31" s="138"/>
      <c r="G31" s="138"/>
      <c r="H31" s="138"/>
      <c r="I31" s="138"/>
      <c r="J31" s="138"/>
      <c r="K31" s="138"/>
      <c r="L31" s="138"/>
      <c r="M31" s="138"/>
      <c r="N31" s="138"/>
      <c r="O31" s="138"/>
      <c r="P31" s="44"/>
    </row>
    <row r="32" spans="1:16" s="1" customFormat="1" ht="18" customHeight="1">
      <c r="A32" s="13"/>
      <c r="B32" s="130" t="s">
        <v>31</v>
      </c>
      <c r="C32" s="130"/>
      <c r="D32" s="130"/>
      <c r="E32" s="130"/>
      <c r="F32" s="130"/>
      <c r="G32" s="130" t="s">
        <v>32</v>
      </c>
      <c r="H32" s="130"/>
      <c r="I32" s="130" t="s">
        <v>33</v>
      </c>
      <c r="J32" s="130"/>
      <c r="K32" s="130" t="s">
        <v>34</v>
      </c>
      <c r="L32" s="130"/>
      <c r="M32" s="130" t="s">
        <v>35</v>
      </c>
      <c r="N32" s="130"/>
      <c r="O32" s="48"/>
      <c r="P32" s="43"/>
    </row>
    <row r="33" spans="1:16" s="1" customFormat="1" ht="18" customHeight="1">
      <c r="A33" s="15"/>
      <c r="B33" s="130" t="s">
        <v>36</v>
      </c>
      <c r="C33" s="210" t="s">
        <v>37</v>
      </c>
      <c r="D33" s="211"/>
      <c r="E33" s="131" t="s">
        <v>38</v>
      </c>
      <c r="F33" s="131"/>
      <c r="G33" s="132">
        <f>E67</f>
        <v>1004</v>
      </c>
      <c r="H33" s="145"/>
      <c r="I33" s="144">
        <f>G67</f>
        <v>61</v>
      </c>
      <c r="J33" s="133"/>
      <c r="K33" s="134">
        <f>G33/G45</f>
        <v>0.3450171821305842</v>
      </c>
      <c r="L33" s="135"/>
      <c r="M33" s="134">
        <f>I33/I45</f>
        <v>0.3485714285714286</v>
      </c>
      <c r="N33" s="135"/>
      <c r="O33" s="48"/>
      <c r="P33" s="49"/>
    </row>
    <row r="34" spans="1:16" s="1" customFormat="1" ht="18" customHeight="1">
      <c r="A34" s="15"/>
      <c r="B34" s="130"/>
      <c r="C34" s="212"/>
      <c r="D34" s="213"/>
      <c r="E34" s="131" t="s">
        <v>39</v>
      </c>
      <c r="F34" s="131"/>
      <c r="G34" s="132">
        <f>E68</f>
        <v>96</v>
      </c>
      <c r="H34" s="145"/>
      <c r="I34" s="144">
        <f>G68</f>
        <v>6</v>
      </c>
      <c r="J34" s="133"/>
      <c r="K34" s="134">
        <f>G34/G45</f>
        <v>0.032989690721649485</v>
      </c>
      <c r="L34" s="135"/>
      <c r="M34" s="134">
        <f>I34/I45</f>
        <v>0.03428571428571429</v>
      </c>
      <c r="N34" s="135"/>
      <c r="O34" s="48"/>
      <c r="P34" s="49"/>
    </row>
    <row r="35" spans="1:16" s="1" customFormat="1" ht="18" customHeight="1">
      <c r="A35" s="15"/>
      <c r="B35" s="130"/>
      <c r="C35" s="210" t="s">
        <v>40</v>
      </c>
      <c r="D35" s="211"/>
      <c r="E35" s="131" t="s">
        <v>38</v>
      </c>
      <c r="F35" s="131"/>
      <c r="G35" s="146">
        <f>E79</f>
        <v>464</v>
      </c>
      <c r="H35" s="145"/>
      <c r="I35" s="144">
        <f>G79</f>
        <v>30</v>
      </c>
      <c r="J35" s="133"/>
      <c r="K35" s="134">
        <f>G35/G45</f>
        <v>0.15945017182130583</v>
      </c>
      <c r="L35" s="135"/>
      <c r="M35" s="134">
        <f>I35/I45</f>
        <v>0.17142857142857143</v>
      </c>
      <c r="N35" s="135"/>
      <c r="O35" s="48"/>
      <c r="P35" s="49"/>
    </row>
    <row r="36" spans="1:16" s="1" customFormat="1" ht="18" customHeight="1">
      <c r="A36" s="16"/>
      <c r="B36" s="130"/>
      <c r="C36" s="212"/>
      <c r="D36" s="213"/>
      <c r="E36" s="131" t="s">
        <v>39</v>
      </c>
      <c r="F36" s="131"/>
      <c r="G36" s="146">
        <f>E89</f>
        <v>160</v>
      </c>
      <c r="H36" s="145"/>
      <c r="I36" s="144">
        <f>G89</f>
        <v>10</v>
      </c>
      <c r="J36" s="133"/>
      <c r="K36" s="134">
        <f>G36/G45</f>
        <v>0.054982817869415807</v>
      </c>
      <c r="L36" s="135"/>
      <c r="M36" s="134">
        <f>I36/I45</f>
        <v>0.05714285714285714</v>
      </c>
      <c r="N36" s="135"/>
      <c r="O36" s="48"/>
      <c r="P36" s="49"/>
    </row>
    <row r="37" spans="1:16" s="1" customFormat="1" ht="18" customHeight="1">
      <c r="A37" s="15"/>
      <c r="B37" s="130"/>
      <c r="C37" s="210" t="s">
        <v>41</v>
      </c>
      <c r="D37" s="211"/>
      <c r="E37" s="131" t="s">
        <v>38</v>
      </c>
      <c r="F37" s="131"/>
      <c r="G37" s="146">
        <f>E96</f>
        <v>216</v>
      </c>
      <c r="H37" s="145"/>
      <c r="I37" s="144">
        <f>G96</f>
        <v>13.5</v>
      </c>
      <c r="J37" s="133"/>
      <c r="K37" s="134">
        <f>G37/G45</f>
        <v>0.07422680412371134</v>
      </c>
      <c r="L37" s="135"/>
      <c r="M37" s="134">
        <f>I37/I45</f>
        <v>0.07714285714285714</v>
      </c>
      <c r="N37" s="135"/>
      <c r="O37" s="48"/>
      <c r="P37" s="49"/>
    </row>
    <row r="38" spans="1:16" s="1" customFormat="1" ht="18" customHeight="1">
      <c r="A38" s="16"/>
      <c r="B38" s="130"/>
      <c r="C38" s="212"/>
      <c r="D38" s="213"/>
      <c r="E38" s="131" t="s">
        <v>39</v>
      </c>
      <c r="F38" s="131"/>
      <c r="G38" s="146">
        <f>E101</f>
        <v>80</v>
      </c>
      <c r="H38" s="145"/>
      <c r="I38" s="144">
        <f>G101</f>
        <v>6</v>
      </c>
      <c r="J38" s="133"/>
      <c r="K38" s="134">
        <f>G38/G45</f>
        <v>0.027491408934707903</v>
      </c>
      <c r="L38" s="135"/>
      <c r="M38" s="134">
        <f>I38/I45</f>
        <v>0.03428571428571429</v>
      </c>
      <c r="N38" s="135"/>
      <c r="O38" s="48"/>
      <c r="P38" s="49"/>
    </row>
    <row r="39" spans="1:16" s="1" customFormat="1" ht="18" customHeight="1">
      <c r="A39" s="16"/>
      <c r="B39" s="130"/>
      <c r="C39" s="157" t="s">
        <v>42</v>
      </c>
      <c r="D39" s="158"/>
      <c r="E39" s="158"/>
      <c r="F39" s="159"/>
      <c r="G39" s="132">
        <f>SUM(G33:G38)</f>
        <v>2020</v>
      </c>
      <c r="H39" s="145"/>
      <c r="I39" s="144">
        <f>SUM(I33:I38)</f>
        <v>126.5</v>
      </c>
      <c r="J39" s="133"/>
      <c r="K39" s="134">
        <f>G39/G45</f>
        <v>0.6941580756013745</v>
      </c>
      <c r="L39" s="135"/>
      <c r="M39" s="134">
        <f>I39/I45</f>
        <v>0.7228571428571429</v>
      </c>
      <c r="N39" s="135"/>
      <c r="O39" s="48"/>
      <c r="P39" s="49"/>
    </row>
    <row r="40" spans="1:16" s="1" customFormat="1" ht="18" customHeight="1">
      <c r="A40" s="15"/>
      <c r="B40" s="147" t="s">
        <v>43</v>
      </c>
      <c r="C40" s="148"/>
      <c r="D40" s="149"/>
      <c r="E40" s="150" t="s">
        <v>38</v>
      </c>
      <c r="F40" s="150"/>
      <c r="G40" s="151">
        <f>E112</f>
        <v>890</v>
      </c>
      <c r="H40" s="152"/>
      <c r="I40" s="153">
        <f>G112</f>
        <v>48.5</v>
      </c>
      <c r="J40" s="154"/>
      <c r="K40" s="155">
        <f>G40/G45</f>
        <v>0.30584192439862545</v>
      </c>
      <c r="L40" s="156"/>
      <c r="M40" s="155">
        <f>I40/I45</f>
        <v>0.27714285714285714</v>
      </c>
      <c r="N40" s="156"/>
      <c r="O40" s="48"/>
      <c r="P40" s="49"/>
    </row>
    <row r="41" spans="1:16" s="1" customFormat="1" ht="18" customHeight="1">
      <c r="A41" s="13"/>
      <c r="B41" s="209" t="s">
        <v>44</v>
      </c>
      <c r="C41" s="209"/>
      <c r="D41" s="209"/>
      <c r="E41" s="164" t="s">
        <v>38</v>
      </c>
      <c r="F41" s="165"/>
      <c r="G41" s="166">
        <f>SUM(G33,G35,G37,G40)</f>
        <v>2574</v>
      </c>
      <c r="H41" s="167"/>
      <c r="I41" s="168">
        <f>SUM(I33,I35,I37,I40)</f>
        <v>153</v>
      </c>
      <c r="J41" s="169"/>
      <c r="K41" s="160">
        <f>G41/G45</f>
        <v>0.8845360824742268</v>
      </c>
      <c r="L41" s="161"/>
      <c r="M41" s="160">
        <f>I41/I45</f>
        <v>0.8742857142857143</v>
      </c>
      <c r="N41" s="161"/>
      <c r="O41" s="48"/>
      <c r="P41" s="49"/>
    </row>
    <row r="42" spans="1:16" s="1" customFormat="1" ht="18" customHeight="1">
      <c r="A42" s="13"/>
      <c r="B42" s="130"/>
      <c r="C42" s="130"/>
      <c r="D42" s="130"/>
      <c r="E42" s="131" t="s">
        <v>39</v>
      </c>
      <c r="F42" s="131"/>
      <c r="G42" s="162">
        <f>SUM(G34,G36,G38)</f>
        <v>336</v>
      </c>
      <c r="H42" s="162"/>
      <c r="I42" s="163">
        <f>SUM(I34,I36,I38)</f>
        <v>22</v>
      </c>
      <c r="J42" s="163"/>
      <c r="K42" s="134">
        <f>G42/G45</f>
        <v>0.1154639175257732</v>
      </c>
      <c r="L42" s="135"/>
      <c r="M42" s="134">
        <f>I42/I45</f>
        <v>0.12571428571428572</v>
      </c>
      <c r="N42" s="135"/>
      <c r="O42" s="48"/>
      <c r="P42" s="43"/>
    </row>
    <row r="43" spans="1:16" s="1" customFormat="1" ht="18" customHeight="1">
      <c r="A43" s="13"/>
      <c r="B43" s="130"/>
      <c r="C43" s="130"/>
      <c r="D43" s="130"/>
      <c r="E43" s="131" t="s">
        <v>36</v>
      </c>
      <c r="F43" s="131"/>
      <c r="G43" s="171">
        <f>G39-F113</f>
        <v>1918</v>
      </c>
      <c r="H43" s="162"/>
      <c r="I43" s="172">
        <f>G43/16</f>
        <v>119.875</v>
      </c>
      <c r="J43" s="172"/>
      <c r="K43" s="134">
        <f>G43/G45</f>
        <v>0.659106529209622</v>
      </c>
      <c r="L43" s="135"/>
      <c r="M43" s="134">
        <f>I43/I45</f>
        <v>0.685</v>
      </c>
      <c r="N43" s="135"/>
      <c r="O43" s="48"/>
      <c r="P43" s="43"/>
    </row>
    <row r="44" spans="1:16" s="1" customFormat="1" ht="18" customHeight="1">
      <c r="A44" s="13"/>
      <c r="B44" s="183"/>
      <c r="C44" s="183"/>
      <c r="D44" s="183"/>
      <c r="E44" s="170" t="s">
        <v>45</v>
      </c>
      <c r="F44" s="170"/>
      <c r="G44" s="171">
        <f>G40+F113</f>
        <v>992</v>
      </c>
      <c r="H44" s="162"/>
      <c r="I44" s="163">
        <f>I45-I43</f>
        <v>55.125</v>
      </c>
      <c r="J44" s="162"/>
      <c r="K44" s="134">
        <f>G44/G45</f>
        <v>0.340893470790378</v>
      </c>
      <c r="L44" s="135"/>
      <c r="M44" s="134">
        <f>I44/I45</f>
        <v>0.315</v>
      </c>
      <c r="N44" s="135"/>
      <c r="O44" s="48"/>
      <c r="P44" s="43"/>
    </row>
    <row r="45" spans="1:16" s="1" customFormat="1" ht="18" customHeight="1">
      <c r="A45" s="17"/>
      <c r="B45" s="131" t="s">
        <v>46</v>
      </c>
      <c r="C45" s="131"/>
      <c r="D45" s="131"/>
      <c r="E45" s="131"/>
      <c r="F45" s="131"/>
      <c r="G45" s="171">
        <f>SUM(G39:G40)</f>
        <v>2910</v>
      </c>
      <c r="H45" s="171"/>
      <c r="I45" s="163">
        <f>SUM(I39:I40)</f>
        <v>175</v>
      </c>
      <c r="J45" s="163"/>
      <c r="K45" s="134">
        <f>G45/G45</f>
        <v>1</v>
      </c>
      <c r="L45" s="135"/>
      <c r="M45" s="134">
        <f>I45/I45</f>
        <v>1</v>
      </c>
      <c r="N45" s="135"/>
      <c r="O45" s="48"/>
      <c r="P45" s="43"/>
    </row>
    <row r="46" spans="1:16" s="2" customFormat="1" ht="18" customHeight="1">
      <c r="A46" s="138" t="s">
        <v>47</v>
      </c>
      <c r="B46" s="138"/>
      <c r="C46" s="138"/>
      <c r="D46" s="138"/>
      <c r="E46" s="138"/>
      <c r="F46" s="138"/>
      <c r="G46" s="138"/>
      <c r="H46" s="138"/>
      <c r="I46" s="138"/>
      <c r="J46" s="138"/>
      <c r="K46" s="138"/>
      <c r="L46" s="138"/>
      <c r="M46" s="138"/>
      <c r="N46" s="138"/>
      <c r="O46" s="138"/>
      <c r="P46" s="44"/>
    </row>
    <row r="47" spans="1:16" s="1" customFormat="1" ht="18" customHeight="1">
      <c r="A47" s="143" t="s">
        <v>48</v>
      </c>
      <c r="B47" s="143"/>
      <c r="C47" s="143"/>
      <c r="D47" s="143"/>
      <c r="E47" s="143"/>
      <c r="F47" s="143"/>
      <c r="G47" s="143"/>
      <c r="H47" s="143"/>
      <c r="I47" s="143"/>
      <c r="J47" s="143"/>
      <c r="K47" s="143"/>
      <c r="L47" s="143"/>
      <c r="M47" s="143"/>
      <c r="N47" s="143"/>
      <c r="O47" s="143"/>
      <c r="P47" s="43"/>
    </row>
    <row r="48" spans="1:16" s="3" customFormat="1" ht="19.5" customHeight="1">
      <c r="A48" s="12"/>
      <c r="B48" s="12"/>
      <c r="C48" s="12"/>
      <c r="D48" s="12"/>
      <c r="E48" s="12"/>
      <c r="F48" s="12"/>
      <c r="G48" s="12"/>
      <c r="H48" s="12"/>
      <c r="I48" s="12"/>
      <c r="J48" s="12"/>
      <c r="K48" s="12"/>
      <c r="L48" s="12"/>
      <c r="M48" s="12"/>
      <c r="N48" s="12"/>
      <c r="O48" s="12"/>
      <c r="P48" s="45"/>
    </row>
    <row r="49" spans="1:16" s="1" customFormat="1" ht="18" customHeight="1">
      <c r="A49" s="173" t="s">
        <v>49</v>
      </c>
      <c r="B49" s="173"/>
      <c r="C49" s="173"/>
      <c r="D49" s="173"/>
      <c r="E49" s="173"/>
      <c r="F49" s="173"/>
      <c r="G49" s="173"/>
      <c r="H49" s="173"/>
      <c r="I49" s="173"/>
      <c r="J49" s="173"/>
      <c r="K49" s="173"/>
      <c r="L49" s="173"/>
      <c r="M49" s="173"/>
      <c r="N49" s="173"/>
      <c r="O49" s="173"/>
      <c r="P49" s="43"/>
    </row>
    <row r="50" spans="1:16" s="1" customFormat="1" ht="18" customHeight="1">
      <c r="A50" s="174" t="s">
        <v>50</v>
      </c>
      <c r="B50" s="174"/>
      <c r="C50" s="174"/>
      <c r="D50" s="174"/>
      <c r="E50" s="174"/>
      <c r="F50" s="174"/>
      <c r="G50" s="174"/>
      <c r="H50" s="174"/>
      <c r="I50" s="174"/>
      <c r="J50" s="174"/>
      <c r="K50" s="174"/>
      <c r="L50" s="174"/>
      <c r="M50" s="174"/>
      <c r="N50" s="174"/>
      <c r="O50" s="174"/>
      <c r="P50" s="43"/>
    </row>
    <row r="51" spans="1:16" s="1" customFormat="1" ht="21" customHeight="1">
      <c r="A51" s="215" t="s">
        <v>51</v>
      </c>
      <c r="B51" s="181"/>
      <c r="C51" s="181" t="s">
        <v>52</v>
      </c>
      <c r="D51" s="181" t="s">
        <v>53</v>
      </c>
      <c r="E51" s="184" t="s">
        <v>54</v>
      </c>
      <c r="F51" s="186" t="s">
        <v>55</v>
      </c>
      <c r="G51" s="175" t="s">
        <v>56</v>
      </c>
      <c r="H51" s="175" t="s">
        <v>57</v>
      </c>
      <c r="I51" s="175"/>
      <c r="J51" s="175"/>
      <c r="K51" s="175"/>
      <c r="L51" s="175"/>
      <c r="M51" s="175"/>
      <c r="N51" s="175"/>
      <c r="O51" s="176"/>
      <c r="P51" s="50"/>
    </row>
    <row r="52" spans="1:16" s="1" customFormat="1" ht="21" customHeight="1">
      <c r="A52" s="216"/>
      <c r="B52" s="183"/>
      <c r="C52" s="182"/>
      <c r="D52" s="183"/>
      <c r="E52" s="185"/>
      <c r="F52" s="187"/>
      <c r="G52" s="188"/>
      <c r="H52" s="19" t="s">
        <v>58</v>
      </c>
      <c r="I52" s="19" t="s">
        <v>59</v>
      </c>
      <c r="J52" s="19" t="s">
        <v>60</v>
      </c>
      <c r="K52" s="19" t="s">
        <v>61</v>
      </c>
      <c r="L52" s="19" t="s">
        <v>62</v>
      </c>
      <c r="M52" s="19" t="s">
        <v>63</v>
      </c>
      <c r="N52" s="19" t="s">
        <v>64</v>
      </c>
      <c r="O52" s="51" t="s">
        <v>65</v>
      </c>
      <c r="P52" s="50"/>
    </row>
    <row r="53" spans="1:16" s="1" customFormat="1" ht="13.5" customHeight="1">
      <c r="A53" s="203" t="s">
        <v>66</v>
      </c>
      <c r="B53" s="181" t="s">
        <v>67</v>
      </c>
      <c r="C53" s="20">
        <v>72410062</v>
      </c>
      <c r="D53" s="21" t="s">
        <v>68</v>
      </c>
      <c r="E53" s="22">
        <v>48</v>
      </c>
      <c r="F53" s="23"/>
      <c r="G53" s="24">
        <v>3</v>
      </c>
      <c r="H53" s="22">
        <v>3</v>
      </c>
      <c r="I53" s="22"/>
      <c r="J53" s="22"/>
      <c r="K53" s="22"/>
      <c r="L53" s="22"/>
      <c r="M53" s="22"/>
      <c r="N53" s="22"/>
      <c r="O53" s="52"/>
      <c r="P53" s="43"/>
    </row>
    <row r="54" spans="1:16" s="1" customFormat="1" ht="13.5" customHeight="1">
      <c r="A54" s="204"/>
      <c r="B54" s="130"/>
      <c r="C54" s="25">
        <v>72330062</v>
      </c>
      <c r="D54" s="26" t="s">
        <v>69</v>
      </c>
      <c r="E54" s="27">
        <v>48</v>
      </c>
      <c r="F54" s="27"/>
      <c r="G54" s="28">
        <v>3</v>
      </c>
      <c r="H54" s="29"/>
      <c r="I54" s="29"/>
      <c r="J54" s="29" t="s">
        <v>70</v>
      </c>
      <c r="K54" s="29" t="s">
        <v>71</v>
      </c>
      <c r="L54" s="29"/>
      <c r="M54" s="29"/>
      <c r="N54" s="29"/>
      <c r="O54" s="53"/>
      <c r="P54" s="43"/>
    </row>
    <row r="55" spans="1:16" s="1" customFormat="1" ht="13.5" customHeight="1">
      <c r="A55" s="204"/>
      <c r="B55" s="130"/>
      <c r="C55" s="25">
        <v>72500042</v>
      </c>
      <c r="D55" s="26" t="s">
        <v>72</v>
      </c>
      <c r="E55" s="27">
        <v>32</v>
      </c>
      <c r="F55" s="27"/>
      <c r="G55" s="28">
        <v>2</v>
      </c>
      <c r="H55" s="29"/>
      <c r="I55" s="29"/>
      <c r="J55" s="29">
        <v>3</v>
      </c>
      <c r="K55" s="29" t="s">
        <v>70</v>
      </c>
      <c r="L55" s="29"/>
      <c r="M55" s="29"/>
      <c r="N55" s="29"/>
      <c r="O55" s="53"/>
      <c r="P55" s="43"/>
    </row>
    <row r="56" spans="1:16" s="1" customFormat="1" ht="21.75" customHeight="1">
      <c r="A56" s="204"/>
      <c r="B56" s="130"/>
      <c r="C56" s="25">
        <v>72360122</v>
      </c>
      <c r="D56" s="26" t="s">
        <v>73</v>
      </c>
      <c r="E56" s="27">
        <v>96</v>
      </c>
      <c r="F56" s="27"/>
      <c r="G56" s="28">
        <v>6</v>
      </c>
      <c r="H56" s="29"/>
      <c r="I56" s="29"/>
      <c r="J56" s="29"/>
      <c r="K56" s="35"/>
      <c r="L56" s="29" t="s">
        <v>70</v>
      </c>
      <c r="M56" s="29" t="s">
        <v>71</v>
      </c>
      <c r="N56" s="29"/>
      <c r="O56" s="53"/>
      <c r="P56" s="43"/>
    </row>
    <row r="57" spans="1:16" s="1" customFormat="1" ht="13.5" customHeight="1">
      <c r="A57" s="204"/>
      <c r="B57" s="130"/>
      <c r="C57" s="25" t="s">
        <v>74</v>
      </c>
      <c r="D57" s="26" t="s">
        <v>75</v>
      </c>
      <c r="E57" s="27">
        <v>32</v>
      </c>
      <c r="F57" s="27"/>
      <c r="G57" s="28">
        <v>2</v>
      </c>
      <c r="H57" s="177" t="s">
        <v>76</v>
      </c>
      <c r="I57" s="178"/>
      <c r="J57" s="178"/>
      <c r="K57" s="178"/>
      <c r="L57" s="178"/>
      <c r="M57" s="178"/>
      <c r="N57" s="178"/>
      <c r="O57" s="179"/>
      <c r="P57" s="43"/>
    </row>
    <row r="58" spans="1:16" s="1" customFormat="1" ht="13.5" customHeight="1">
      <c r="A58" s="204"/>
      <c r="B58" s="130"/>
      <c r="C58" s="18">
        <v>40010032</v>
      </c>
      <c r="D58" s="30" t="s">
        <v>77</v>
      </c>
      <c r="E58" s="31">
        <v>24</v>
      </c>
      <c r="F58" s="31"/>
      <c r="G58" s="32">
        <v>1.5</v>
      </c>
      <c r="H58" s="33">
        <v>4</v>
      </c>
      <c r="I58" s="33"/>
      <c r="J58" s="33"/>
      <c r="K58" s="33"/>
      <c r="L58" s="33"/>
      <c r="M58" s="33"/>
      <c r="N58" s="33"/>
      <c r="O58" s="54"/>
      <c r="P58" s="43"/>
    </row>
    <row r="59" spans="1:16" s="1" customFormat="1" ht="13.5" customHeight="1">
      <c r="A59" s="204"/>
      <c r="B59" s="157"/>
      <c r="C59" s="25">
        <v>40220074</v>
      </c>
      <c r="D59" s="34" t="s">
        <v>78</v>
      </c>
      <c r="E59" s="35">
        <v>56</v>
      </c>
      <c r="F59" s="27">
        <v>26</v>
      </c>
      <c r="G59" s="28">
        <v>3.5</v>
      </c>
      <c r="H59" s="27"/>
      <c r="I59" s="27" t="s">
        <v>79</v>
      </c>
      <c r="J59" s="27"/>
      <c r="K59" s="27"/>
      <c r="L59" s="27"/>
      <c r="M59" s="27"/>
      <c r="N59" s="27"/>
      <c r="O59" s="55"/>
      <c r="P59" s="43"/>
    </row>
    <row r="60" spans="1:16" s="1" customFormat="1" ht="21.75" customHeight="1">
      <c r="A60" s="203"/>
      <c r="B60" s="207" t="s">
        <v>80</v>
      </c>
      <c r="C60" s="36" t="s">
        <v>81</v>
      </c>
      <c r="D60" s="34" t="s">
        <v>82</v>
      </c>
      <c r="E60" s="29">
        <v>96</v>
      </c>
      <c r="F60" s="27"/>
      <c r="G60" s="28">
        <v>6</v>
      </c>
      <c r="H60" s="37" t="s">
        <v>83</v>
      </c>
      <c r="I60" s="37" t="s">
        <v>83</v>
      </c>
      <c r="J60" s="27"/>
      <c r="K60" s="27"/>
      <c r="L60" s="27"/>
      <c r="M60" s="27"/>
      <c r="N60" s="27"/>
      <c r="O60" s="55"/>
      <c r="P60" s="43"/>
    </row>
    <row r="61" spans="1:16" s="1" customFormat="1" ht="21.75" customHeight="1">
      <c r="A61" s="204"/>
      <c r="B61" s="157"/>
      <c r="C61" s="36" t="s">
        <v>84</v>
      </c>
      <c r="D61" s="34" t="s">
        <v>85</v>
      </c>
      <c r="E61" s="29">
        <v>80</v>
      </c>
      <c r="F61" s="27"/>
      <c r="G61" s="28">
        <v>5</v>
      </c>
      <c r="H61" s="27"/>
      <c r="I61" s="37" t="s">
        <v>86</v>
      </c>
      <c r="J61" s="37" t="s">
        <v>83</v>
      </c>
      <c r="K61" s="27"/>
      <c r="L61" s="27"/>
      <c r="M61" s="27"/>
      <c r="N61" s="27"/>
      <c r="O61" s="55"/>
      <c r="P61" s="43"/>
    </row>
    <row r="62" spans="1:16" s="1" customFormat="1" ht="21.75" customHeight="1">
      <c r="A62" s="204"/>
      <c r="B62" s="157"/>
      <c r="C62" s="25" t="s">
        <v>87</v>
      </c>
      <c r="D62" s="26" t="s">
        <v>88</v>
      </c>
      <c r="E62" s="27">
        <v>224</v>
      </c>
      <c r="F62" s="27"/>
      <c r="G62" s="28">
        <v>14</v>
      </c>
      <c r="H62" s="28" t="s">
        <v>89</v>
      </c>
      <c r="I62" s="28" t="s">
        <v>90</v>
      </c>
      <c r="J62" s="28" t="s">
        <v>90</v>
      </c>
      <c r="K62" s="28" t="s">
        <v>89</v>
      </c>
      <c r="L62" s="29"/>
      <c r="M62" s="29"/>
      <c r="N62" s="29"/>
      <c r="O62" s="56"/>
      <c r="P62" s="43"/>
    </row>
    <row r="63" spans="1:16" s="1" customFormat="1" ht="21.75" customHeight="1">
      <c r="A63" s="204"/>
      <c r="B63" s="130"/>
      <c r="C63" s="38" t="s">
        <v>91</v>
      </c>
      <c r="D63" s="39" t="s">
        <v>92</v>
      </c>
      <c r="E63" s="40">
        <v>144</v>
      </c>
      <c r="F63" s="40"/>
      <c r="G63" s="41">
        <v>8</v>
      </c>
      <c r="H63" s="42" t="s">
        <v>93</v>
      </c>
      <c r="I63" s="42" t="s">
        <v>93</v>
      </c>
      <c r="J63" s="42" t="s">
        <v>93</v>
      </c>
      <c r="K63" s="42" t="s">
        <v>93</v>
      </c>
      <c r="L63" s="57"/>
      <c r="M63" s="57"/>
      <c r="N63" s="57"/>
      <c r="O63" s="58"/>
      <c r="P63" s="43"/>
    </row>
    <row r="64" spans="1:16" s="1" customFormat="1" ht="13.5" customHeight="1">
      <c r="A64" s="204"/>
      <c r="B64" s="130"/>
      <c r="C64" s="25" t="s">
        <v>94</v>
      </c>
      <c r="D64" s="26" t="s">
        <v>95</v>
      </c>
      <c r="E64" s="27">
        <v>60</v>
      </c>
      <c r="F64" s="27">
        <v>60</v>
      </c>
      <c r="G64" s="28">
        <v>3</v>
      </c>
      <c r="H64" s="180" t="s">
        <v>96</v>
      </c>
      <c r="I64" s="180"/>
      <c r="J64" s="180"/>
      <c r="K64" s="180"/>
      <c r="L64" s="180"/>
      <c r="M64" s="180"/>
      <c r="N64" s="59"/>
      <c r="O64" s="60"/>
      <c r="P64" s="43"/>
    </row>
    <row r="65" spans="1:16" s="1" customFormat="1" ht="21.75" customHeight="1">
      <c r="A65" s="204"/>
      <c r="B65" s="130"/>
      <c r="C65" s="25" t="s">
        <v>97</v>
      </c>
      <c r="D65" s="26" t="s">
        <v>98</v>
      </c>
      <c r="E65" s="27">
        <v>32</v>
      </c>
      <c r="F65" s="27"/>
      <c r="G65" s="28">
        <v>2</v>
      </c>
      <c r="H65" s="29"/>
      <c r="I65" s="29" t="s">
        <v>99</v>
      </c>
      <c r="J65" s="29" t="s">
        <v>99</v>
      </c>
      <c r="K65" s="29"/>
      <c r="L65" s="29"/>
      <c r="M65" s="29"/>
      <c r="N65" s="29"/>
      <c r="O65" s="56"/>
      <c r="P65" s="43"/>
    </row>
    <row r="66" spans="1:15" s="1" customFormat="1" ht="13.5" customHeight="1">
      <c r="A66" s="204"/>
      <c r="B66" s="130"/>
      <c r="C66" s="25">
        <v>72430042</v>
      </c>
      <c r="D66" s="26" t="s">
        <v>100</v>
      </c>
      <c r="E66" s="27">
        <v>32</v>
      </c>
      <c r="F66" s="27"/>
      <c r="G66" s="28">
        <v>2</v>
      </c>
      <c r="H66" s="29"/>
      <c r="I66" s="29">
        <v>2</v>
      </c>
      <c r="J66" s="29"/>
      <c r="K66" s="35"/>
      <c r="L66" s="29"/>
      <c r="M66" s="29"/>
      <c r="N66" s="29"/>
      <c r="O66" s="53"/>
    </row>
    <row r="67" spans="1:16" s="1" customFormat="1" ht="13.5" customHeight="1">
      <c r="A67" s="204"/>
      <c r="B67" s="130"/>
      <c r="C67" s="130" t="s">
        <v>42</v>
      </c>
      <c r="D67" s="130"/>
      <c r="E67" s="61">
        <f>SUM(E53:E66)</f>
        <v>1004</v>
      </c>
      <c r="F67" s="61">
        <f>SUM(F53:F66)</f>
        <v>86</v>
      </c>
      <c r="G67" s="28">
        <f>SUM(G53:G66)</f>
        <v>61</v>
      </c>
      <c r="H67" s="28"/>
      <c r="I67" s="28"/>
      <c r="J67" s="28"/>
      <c r="K67" s="28"/>
      <c r="L67" s="28"/>
      <c r="M67" s="28"/>
      <c r="N67" s="28"/>
      <c r="O67" s="56"/>
      <c r="P67" s="43"/>
    </row>
    <row r="68" spans="1:16" s="1" customFormat="1" ht="13.5" customHeight="1">
      <c r="A68" s="204"/>
      <c r="B68" s="14" t="s">
        <v>101</v>
      </c>
      <c r="C68" s="189" t="s">
        <v>102</v>
      </c>
      <c r="D68" s="190"/>
      <c r="E68" s="27">
        <v>96</v>
      </c>
      <c r="F68" s="27"/>
      <c r="G68" s="28">
        <v>6</v>
      </c>
      <c r="H68" s="29"/>
      <c r="I68" s="28"/>
      <c r="J68" s="28"/>
      <c r="K68" s="28"/>
      <c r="L68" s="28"/>
      <c r="M68" s="28"/>
      <c r="N68" s="28"/>
      <c r="O68" s="56"/>
      <c r="P68" s="43"/>
    </row>
    <row r="69" spans="1:16" s="4" customFormat="1" ht="13.5" customHeight="1">
      <c r="A69" s="205"/>
      <c r="B69" s="191" t="s">
        <v>103</v>
      </c>
      <c r="C69" s="191"/>
      <c r="D69" s="191"/>
      <c r="E69" s="62">
        <f>SUM(E67:E68)</f>
        <v>1100</v>
      </c>
      <c r="F69" s="62">
        <f>SUM(F67:F68)</f>
        <v>86</v>
      </c>
      <c r="G69" s="63">
        <f>SUM(G67:G68)</f>
        <v>67</v>
      </c>
      <c r="H69" s="63"/>
      <c r="I69" s="63"/>
      <c r="J69" s="63"/>
      <c r="K69" s="63"/>
      <c r="L69" s="63"/>
      <c r="M69" s="63"/>
      <c r="N69" s="63"/>
      <c r="O69" s="112"/>
      <c r="P69" s="113"/>
    </row>
    <row r="70" spans="1:16" s="1" customFormat="1" ht="14.25" customHeight="1">
      <c r="A70" s="206" t="s">
        <v>104</v>
      </c>
      <c r="B70" s="208" t="s">
        <v>80</v>
      </c>
      <c r="C70" s="64">
        <v>62450022</v>
      </c>
      <c r="D70" s="65" t="s">
        <v>105</v>
      </c>
      <c r="E70" s="66" t="s">
        <v>106</v>
      </c>
      <c r="F70" s="67"/>
      <c r="G70" s="67">
        <v>1</v>
      </c>
      <c r="I70" s="114">
        <v>2</v>
      </c>
      <c r="J70" s="115"/>
      <c r="K70" s="40"/>
      <c r="L70" s="40"/>
      <c r="M70" s="40"/>
      <c r="N70" s="40"/>
      <c r="O70" s="116"/>
      <c r="P70" s="43"/>
    </row>
    <row r="71" spans="1:16" s="1" customFormat="1" ht="13.5" customHeight="1">
      <c r="A71" s="204"/>
      <c r="B71" s="130"/>
      <c r="C71" s="36">
        <v>61350082</v>
      </c>
      <c r="D71" s="68" t="s">
        <v>107</v>
      </c>
      <c r="E71" s="35">
        <v>64</v>
      </c>
      <c r="F71" s="27"/>
      <c r="G71" s="28">
        <v>4</v>
      </c>
      <c r="H71" s="27"/>
      <c r="I71" s="27" t="s">
        <v>79</v>
      </c>
      <c r="J71" s="27"/>
      <c r="K71" s="27"/>
      <c r="L71" s="27"/>
      <c r="M71" s="27"/>
      <c r="N71" s="27"/>
      <c r="O71" s="55"/>
      <c r="P71" s="43"/>
    </row>
    <row r="72" spans="1:16" s="1" customFormat="1" ht="13.5" customHeight="1">
      <c r="A72" s="204"/>
      <c r="B72" s="130"/>
      <c r="C72" s="36">
        <v>60120062</v>
      </c>
      <c r="D72" s="68" t="s">
        <v>108</v>
      </c>
      <c r="E72" s="35">
        <v>48</v>
      </c>
      <c r="F72" s="27"/>
      <c r="G72" s="28">
        <v>3</v>
      </c>
      <c r="H72" s="27"/>
      <c r="I72" s="27"/>
      <c r="J72" s="27" t="s">
        <v>71</v>
      </c>
      <c r="K72" s="88"/>
      <c r="L72" s="88"/>
      <c r="M72" s="27"/>
      <c r="N72" s="27"/>
      <c r="O72" s="55"/>
      <c r="P72" s="43"/>
    </row>
    <row r="73" spans="1:16" s="1" customFormat="1" ht="13.5" customHeight="1">
      <c r="A73" s="204"/>
      <c r="B73" s="130"/>
      <c r="C73" s="36">
        <v>62330072</v>
      </c>
      <c r="D73" s="68" t="s">
        <v>109</v>
      </c>
      <c r="E73" s="35">
        <v>56</v>
      </c>
      <c r="F73" s="27"/>
      <c r="G73" s="28">
        <v>3.5</v>
      </c>
      <c r="H73" s="27"/>
      <c r="I73" s="88"/>
      <c r="J73" s="27" t="s">
        <v>79</v>
      </c>
      <c r="K73" s="27"/>
      <c r="L73" s="27"/>
      <c r="M73" s="27"/>
      <c r="N73" s="27"/>
      <c r="O73" s="55"/>
      <c r="P73" s="43"/>
    </row>
    <row r="74" spans="1:16" s="1" customFormat="1" ht="13.5" customHeight="1">
      <c r="A74" s="204"/>
      <c r="B74" s="130"/>
      <c r="C74" s="36">
        <v>60010062</v>
      </c>
      <c r="D74" s="68" t="s">
        <v>110</v>
      </c>
      <c r="E74" s="35">
        <v>48</v>
      </c>
      <c r="F74" s="27"/>
      <c r="G74" s="28">
        <v>3</v>
      </c>
      <c r="H74" s="27"/>
      <c r="I74" s="27"/>
      <c r="J74" s="27"/>
      <c r="K74" s="29" t="s">
        <v>71</v>
      </c>
      <c r="L74" s="27"/>
      <c r="M74" s="27"/>
      <c r="N74" s="27"/>
      <c r="O74" s="55"/>
      <c r="P74" s="43"/>
    </row>
    <row r="75" spans="1:16" s="1" customFormat="1" ht="24.75" customHeight="1">
      <c r="A75" s="204"/>
      <c r="B75" s="130"/>
      <c r="C75" s="36" t="s">
        <v>111</v>
      </c>
      <c r="D75" s="26" t="s">
        <v>112</v>
      </c>
      <c r="E75" s="35">
        <v>96</v>
      </c>
      <c r="F75" s="27"/>
      <c r="G75" s="28">
        <v>6</v>
      </c>
      <c r="H75" s="27"/>
      <c r="I75" s="27"/>
      <c r="J75" s="88"/>
      <c r="K75" s="37" t="s">
        <v>113</v>
      </c>
      <c r="L75" s="37" t="s">
        <v>113</v>
      </c>
      <c r="M75" s="27"/>
      <c r="N75" s="27"/>
      <c r="O75" s="55"/>
      <c r="P75" s="43"/>
    </row>
    <row r="76" spans="1:16" s="1" customFormat="1" ht="15" customHeight="1">
      <c r="A76" s="204"/>
      <c r="B76" s="130"/>
      <c r="C76" s="36">
        <v>70420062</v>
      </c>
      <c r="D76" s="26" t="s">
        <v>114</v>
      </c>
      <c r="E76" s="35">
        <v>48</v>
      </c>
      <c r="F76" s="27"/>
      <c r="G76" s="28">
        <v>3</v>
      </c>
      <c r="H76" s="27"/>
      <c r="I76" s="27"/>
      <c r="J76" s="88"/>
      <c r="K76" s="27" t="s">
        <v>71</v>
      </c>
      <c r="L76" s="37"/>
      <c r="M76" s="27"/>
      <c r="N76" s="27"/>
      <c r="O76" s="55"/>
      <c r="P76" s="43"/>
    </row>
    <row r="77" spans="1:16" s="1" customFormat="1" ht="13.5" customHeight="1">
      <c r="A77" s="204"/>
      <c r="B77" s="130"/>
      <c r="C77" s="25">
        <v>70640062</v>
      </c>
      <c r="D77" s="26" t="s">
        <v>115</v>
      </c>
      <c r="E77" s="35">
        <v>48</v>
      </c>
      <c r="F77" s="27"/>
      <c r="G77" s="28">
        <v>3</v>
      </c>
      <c r="H77" s="27"/>
      <c r="I77" s="27"/>
      <c r="J77" s="27" t="s">
        <v>71</v>
      </c>
      <c r="K77" s="27"/>
      <c r="L77" s="27"/>
      <c r="M77" s="27"/>
      <c r="N77" s="27"/>
      <c r="O77" s="55"/>
      <c r="P77" s="43"/>
    </row>
    <row r="78" spans="1:16" s="1" customFormat="1" ht="13.5" customHeight="1">
      <c r="A78" s="204"/>
      <c r="B78" s="130"/>
      <c r="C78" s="36">
        <v>62100074</v>
      </c>
      <c r="D78" s="26" t="s">
        <v>116</v>
      </c>
      <c r="E78" s="29">
        <v>56</v>
      </c>
      <c r="F78" s="27">
        <v>8</v>
      </c>
      <c r="G78" s="28">
        <v>3.5</v>
      </c>
      <c r="H78" s="27"/>
      <c r="I78" s="27"/>
      <c r="J78" s="27"/>
      <c r="K78" s="28" t="s">
        <v>79</v>
      </c>
      <c r="L78" s="27"/>
      <c r="N78" s="27"/>
      <c r="O78" s="55"/>
      <c r="P78" s="43"/>
    </row>
    <row r="79" spans="1:16" s="1" customFormat="1" ht="13.5" customHeight="1">
      <c r="A79" s="204"/>
      <c r="B79" s="130"/>
      <c r="C79" s="130" t="s">
        <v>42</v>
      </c>
      <c r="D79" s="130"/>
      <c r="E79" s="35">
        <f>SUM(E70:E78)</f>
        <v>464</v>
      </c>
      <c r="F79" s="69">
        <v>8</v>
      </c>
      <c r="G79" s="28">
        <f>SUM(G70:G78)</f>
        <v>30</v>
      </c>
      <c r="H79" s="28"/>
      <c r="I79" s="28"/>
      <c r="J79" s="28"/>
      <c r="K79" s="28"/>
      <c r="L79" s="28"/>
      <c r="M79" s="28"/>
      <c r="N79" s="28"/>
      <c r="O79" s="55"/>
      <c r="P79" s="48"/>
    </row>
    <row r="80" spans="1:16" s="1" customFormat="1" ht="13.5" customHeight="1">
      <c r="A80" s="204"/>
      <c r="B80" s="130" t="s">
        <v>117</v>
      </c>
      <c r="C80" s="36">
        <v>61040062</v>
      </c>
      <c r="D80" s="70" t="s">
        <v>118</v>
      </c>
      <c r="E80" s="71">
        <v>48</v>
      </c>
      <c r="F80" s="72"/>
      <c r="G80" s="73">
        <v>3</v>
      </c>
      <c r="H80" s="72"/>
      <c r="I80" s="72"/>
      <c r="J80" s="72"/>
      <c r="K80" s="72"/>
      <c r="L80" s="72">
        <v>3</v>
      </c>
      <c r="M80" s="72"/>
      <c r="N80" s="72"/>
      <c r="O80" s="117"/>
      <c r="P80" s="43"/>
    </row>
    <row r="81" spans="1:16" s="1" customFormat="1" ht="13.5" customHeight="1">
      <c r="A81" s="204"/>
      <c r="B81" s="130"/>
      <c r="C81" s="25">
        <v>60020062</v>
      </c>
      <c r="D81" s="74" t="s">
        <v>119</v>
      </c>
      <c r="E81" s="75">
        <v>48</v>
      </c>
      <c r="F81" s="76"/>
      <c r="G81" s="77">
        <v>3</v>
      </c>
      <c r="H81" s="76"/>
      <c r="I81" s="76"/>
      <c r="J81" s="76">
        <v>3</v>
      </c>
      <c r="K81" s="76"/>
      <c r="L81" s="118"/>
      <c r="M81" s="118"/>
      <c r="N81" s="76"/>
      <c r="O81" s="119"/>
      <c r="P81" s="43"/>
    </row>
    <row r="82" spans="1:16" s="1" customFormat="1" ht="13.5" customHeight="1">
      <c r="A82" s="204"/>
      <c r="B82" s="157"/>
      <c r="C82" s="25">
        <v>61300064</v>
      </c>
      <c r="D82" s="74" t="s">
        <v>120</v>
      </c>
      <c r="E82" s="75">
        <v>48</v>
      </c>
      <c r="F82" s="76">
        <v>8</v>
      </c>
      <c r="G82" s="77">
        <v>3</v>
      </c>
      <c r="H82" s="76"/>
      <c r="I82" s="76"/>
      <c r="J82" s="76"/>
      <c r="K82" s="76"/>
      <c r="L82" s="76">
        <v>3</v>
      </c>
      <c r="M82" s="118"/>
      <c r="N82" s="76"/>
      <c r="O82" s="119"/>
      <c r="P82" s="43"/>
    </row>
    <row r="83" spans="1:16" s="1" customFormat="1" ht="13.5" customHeight="1">
      <c r="A83" s="204"/>
      <c r="B83" s="157"/>
      <c r="C83" s="25">
        <v>62120064</v>
      </c>
      <c r="D83" s="26" t="s">
        <v>121</v>
      </c>
      <c r="E83" s="35">
        <v>48</v>
      </c>
      <c r="F83" s="27">
        <v>16</v>
      </c>
      <c r="G83" s="78">
        <v>3</v>
      </c>
      <c r="H83" s="27"/>
      <c r="I83" s="27"/>
      <c r="J83" s="27"/>
      <c r="K83" s="27"/>
      <c r="L83" s="27"/>
      <c r="M83" s="27">
        <v>3</v>
      </c>
      <c r="N83" s="27"/>
      <c r="O83" s="55"/>
      <c r="P83" s="43"/>
    </row>
    <row r="84" spans="1:16" s="1" customFormat="1" ht="13.5" customHeight="1">
      <c r="A84" s="204"/>
      <c r="B84" s="157"/>
      <c r="C84" s="79">
        <v>62170044</v>
      </c>
      <c r="D84" s="80" t="s">
        <v>122</v>
      </c>
      <c r="E84" s="35">
        <v>32</v>
      </c>
      <c r="F84" s="35">
        <v>20</v>
      </c>
      <c r="G84" s="78">
        <v>2</v>
      </c>
      <c r="H84" s="27"/>
      <c r="I84" s="27"/>
      <c r="J84" s="27"/>
      <c r="K84" s="27"/>
      <c r="L84" s="27"/>
      <c r="M84" s="29"/>
      <c r="N84" s="27"/>
      <c r="O84" s="55"/>
      <c r="P84" s="43"/>
    </row>
    <row r="85" spans="1:16" s="1" customFormat="1" ht="21" customHeight="1">
      <c r="A85" s="204"/>
      <c r="B85" s="157"/>
      <c r="C85" s="25">
        <v>63160044</v>
      </c>
      <c r="D85" s="26" t="s">
        <v>123</v>
      </c>
      <c r="E85" s="81">
        <v>32</v>
      </c>
      <c r="F85" s="72">
        <v>8</v>
      </c>
      <c r="G85" s="73">
        <v>2</v>
      </c>
      <c r="H85" s="72"/>
      <c r="I85" s="72"/>
      <c r="J85" s="120"/>
      <c r="K85" s="121">
        <v>2</v>
      </c>
      <c r="L85" s="120"/>
      <c r="M85" s="72"/>
      <c r="N85" s="122"/>
      <c r="O85" s="117"/>
      <c r="P85" s="43"/>
    </row>
    <row r="86" spans="1:16" s="1" customFormat="1" ht="15" customHeight="1">
      <c r="A86" s="204"/>
      <c r="B86" s="130"/>
      <c r="C86" s="36">
        <v>62190042</v>
      </c>
      <c r="D86" s="26" t="s">
        <v>124</v>
      </c>
      <c r="E86" s="81">
        <v>32</v>
      </c>
      <c r="F86" s="72"/>
      <c r="G86" s="73">
        <v>2</v>
      </c>
      <c r="H86" s="72"/>
      <c r="I86" s="72"/>
      <c r="J86" s="72"/>
      <c r="K86" s="120"/>
      <c r="L86" s="72">
        <v>2</v>
      </c>
      <c r="M86" s="72"/>
      <c r="N86" s="122"/>
      <c r="O86" s="117"/>
      <c r="P86" s="43"/>
    </row>
    <row r="87" spans="1:16" s="1" customFormat="1" ht="13.5" customHeight="1">
      <c r="A87" s="204"/>
      <c r="B87" s="130"/>
      <c r="C87" s="36">
        <v>62080062</v>
      </c>
      <c r="D87" s="26" t="s">
        <v>125</v>
      </c>
      <c r="E87" s="29">
        <v>48</v>
      </c>
      <c r="F87" s="27"/>
      <c r="G87" s="28">
        <v>3</v>
      </c>
      <c r="H87" s="27"/>
      <c r="I87" s="27"/>
      <c r="J87" s="27"/>
      <c r="K87" s="27"/>
      <c r="L87" s="29">
        <v>3</v>
      </c>
      <c r="M87" s="28"/>
      <c r="N87" s="27"/>
      <c r="O87" s="55"/>
      <c r="P87" s="43"/>
    </row>
    <row r="88" spans="1:16" s="1" customFormat="1" ht="13.5" customHeight="1">
      <c r="A88" s="204"/>
      <c r="B88" s="130"/>
      <c r="C88" s="36">
        <v>62160062</v>
      </c>
      <c r="D88" s="26" t="s">
        <v>126</v>
      </c>
      <c r="E88" s="35">
        <v>48</v>
      </c>
      <c r="F88" s="27"/>
      <c r="G88" s="28">
        <v>3</v>
      </c>
      <c r="H88" s="27"/>
      <c r="I88" s="27"/>
      <c r="J88" s="27"/>
      <c r="K88" s="27"/>
      <c r="L88" s="88"/>
      <c r="M88" s="29">
        <v>3</v>
      </c>
      <c r="N88" s="27"/>
      <c r="O88" s="55"/>
      <c r="P88" s="43"/>
    </row>
    <row r="89" spans="1:16" s="1" customFormat="1" ht="13.5" customHeight="1">
      <c r="A89" s="204"/>
      <c r="B89" s="130"/>
      <c r="C89" s="130" t="s">
        <v>127</v>
      </c>
      <c r="D89" s="130"/>
      <c r="E89" s="35">
        <f>G89*16</f>
        <v>160</v>
      </c>
      <c r="F89" s="27"/>
      <c r="G89" s="28">
        <v>10</v>
      </c>
      <c r="H89" s="27"/>
      <c r="I89" s="27"/>
      <c r="J89" s="27"/>
      <c r="K89" s="28"/>
      <c r="L89" s="28"/>
      <c r="M89" s="28"/>
      <c r="N89" s="28"/>
      <c r="O89" s="55"/>
      <c r="P89" s="43"/>
    </row>
    <row r="90" spans="1:16" s="4" customFormat="1" ht="13.5" customHeight="1">
      <c r="A90" s="205"/>
      <c r="B90" s="193" t="s">
        <v>128</v>
      </c>
      <c r="C90" s="193"/>
      <c r="D90" s="193"/>
      <c r="E90" s="82">
        <f>SUM(E79,E89)</f>
        <v>624</v>
      </c>
      <c r="F90" s="82">
        <f>SUM(F79,F89)</f>
        <v>8</v>
      </c>
      <c r="G90" s="83">
        <f>SUM(G79,G89)</f>
        <v>40</v>
      </c>
      <c r="H90" s="83"/>
      <c r="I90" s="83"/>
      <c r="J90" s="83"/>
      <c r="K90" s="83"/>
      <c r="L90" s="83"/>
      <c r="M90" s="83"/>
      <c r="N90" s="83"/>
      <c r="O90" s="112"/>
      <c r="P90" s="113"/>
    </row>
    <row r="91" spans="1:16" s="1" customFormat="1" ht="15.75" customHeight="1">
      <c r="A91" s="203" t="s">
        <v>129</v>
      </c>
      <c r="B91" s="181" t="s">
        <v>130</v>
      </c>
      <c r="C91" s="84">
        <v>62250062</v>
      </c>
      <c r="D91" s="21" t="s">
        <v>131</v>
      </c>
      <c r="E91" s="85">
        <v>48</v>
      </c>
      <c r="F91" s="22"/>
      <c r="G91" s="24">
        <v>3</v>
      </c>
      <c r="H91" s="22"/>
      <c r="I91" s="22"/>
      <c r="J91" s="22"/>
      <c r="K91" s="22"/>
      <c r="L91" s="22"/>
      <c r="M91" s="27" t="s">
        <v>71</v>
      </c>
      <c r="N91" s="22"/>
      <c r="O91" s="52"/>
      <c r="P91" s="43"/>
    </row>
    <row r="92" spans="1:16" s="1" customFormat="1" ht="15.75" customHeight="1">
      <c r="A92" s="204"/>
      <c r="B92" s="130"/>
      <c r="C92" s="25">
        <v>62130072</v>
      </c>
      <c r="D92" s="26" t="s">
        <v>132</v>
      </c>
      <c r="E92" s="35">
        <v>56</v>
      </c>
      <c r="F92" s="27"/>
      <c r="G92" s="28">
        <v>3.5</v>
      </c>
      <c r="H92" s="27"/>
      <c r="I92" s="27"/>
      <c r="J92" s="27"/>
      <c r="K92" s="27"/>
      <c r="L92" s="88"/>
      <c r="M92" s="29" t="s">
        <v>79</v>
      </c>
      <c r="N92" s="28"/>
      <c r="O92" s="55"/>
      <c r="P92" s="43"/>
    </row>
    <row r="93" spans="1:16" s="1" customFormat="1" ht="15.75" customHeight="1">
      <c r="A93" s="204"/>
      <c r="B93" s="130"/>
      <c r="C93" s="25">
        <v>62620052</v>
      </c>
      <c r="D93" s="86" t="s">
        <v>133</v>
      </c>
      <c r="E93" s="87">
        <v>40</v>
      </c>
      <c r="F93" s="72"/>
      <c r="G93" s="73">
        <v>2.5</v>
      </c>
      <c r="H93" s="72"/>
      <c r="I93" s="72"/>
      <c r="J93" s="72"/>
      <c r="K93" s="73"/>
      <c r="L93" s="72"/>
      <c r="M93" s="122" t="s">
        <v>79</v>
      </c>
      <c r="N93" s="28"/>
      <c r="O93" s="55"/>
      <c r="P93" s="43"/>
    </row>
    <row r="94" spans="1:16" s="1" customFormat="1" ht="15.75" customHeight="1">
      <c r="A94" s="204"/>
      <c r="B94" s="130"/>
      <c r="C94" s="36">
        <v>62450052</v>
      </c>
      <c r="D94" s="74" t="s">
        <v>168</v>
      </c>
      <c r="E94" s="75">
        <v>40</v>
      </c>
      <c r="F94" s="76"/>
      <c r="G94" s="77">
        <v>2.5</v>
      </c>
      <c r="H94" s="76"/>
      <c r="I94" s="76"/>
      <c r="J94" s="76"/>
      <c r="K94" s="76"/>
      <c r="L94" s="76"/>
      <c r="M94" s="76" t="s">
        <v>71</v>
      </c>
      <c r="O94" s="55"/>
      <c r="P94" s="43"/>
    </row>
    <row r="95" spans="1:16" s="1" customFormat="1" ht="15.75" customHeight="1">
      <c r="A95" s="204"/>
      <c r="B95" s="130"/>
      <c r="C95" s="36">
        <v>62220054</v>
      </c>
      <c r="D95" s="26" t="s">
        <v>134</v>
      </c>
      <c r="E95" s="35">
        <v>32</v>
      </c>
      <c r="F95" s="27">
        <v>8</v>
      </c>
      <c r="G95" s="28">
        <v>2</v>
      </c>
      <c r="H95" s="27"/>
      <c r="I95" s="27"/>
      <c r="J95" s="27"/>
      <c r="K95" s="27"/>
      <c r="L95" s="35">
        <v>4</v>
      </c>
      <c r="M95" s="27"/>
      <c r="N95" s="88"/>
      <c r="O95" s="55"/>
      <c r="P95" s="43"/>
    </row>
    <row r="96" spans="1:16" s="1" customFormat="1" ht="15.75" customHeight="1">
      <c r="A96" s="204"/>
      <c r="B96" s="130"/>
      <c r="C96" s="130" t="s">
        <v>42</v>
      </c>
      <c r="D96" s="130"/>
      <c r="E96" s="35">
        <f>SUM(E91:E95)</f>
        <v>216</v>
      </c>
      <c r="F96" s="69">
        <v>8</v>
      </c>
      <c r="G96" s="88">
        <f>SUM(G91:G95)</f>
        <v>13.5</v>
      </c>
      <c r="H96" s="88"/>
      <c r="I96" s="88"/>
      <c r="J96" s="88"/>
      <c r="K96" s="88"/>
      <c r="L96" s="88"/>
      <c r="M96" s="88"/>
      <c r="N96" s="88"/>
      <c r="O96" s="55"/>
      <c r="P96" s="43"/>
    </row>
    <row r="97" spans="1:16" s="1" customFormat="1" ht="15.75" customHeight="1">
      <c r="A97" s="204"/>
      <c r="B97" s="130" t="s">
        <v>135</v>
      </c>
      <c r="C97" s="36">
        <v>62410062</v>
      </c>
      <c r="D97" s="26" t="s">
        <v>136</v>
      </c>
      <c r="E97" s="27">
        <v>48</v>
      </c>
      <c r="F97" s="27"/>
      <c r="G97" s="28">
        <v>3</v>
      </c>
      <c r="H97" s="27"/>
      <c r="I97" s="27"/>
      <c r="J97" s="27"/>
      <c r="K97" s="88"/>
      <c r="L97" s="27">
        <v>3</v>
      </c>
      <c r="M97" s="27" t="s">
        <v>70</v>
      </c>
      <c r="N97" s="27"/>
      <c r="O97" s="55"/>
      <c r="P97" s="43"/>
    </row>
    <row r="98" spans="1:16" s="1" customFormat="1" ht="15.75" customHeight="1">
      <c r="A98" s="204"/>
      <c r="B98" s="130"/>
      <c r="C98" s="36">
        <v>61110062</v>
      </c>
      <c r="D98" s="26" t="s">
        <v>137</v>
      </c>
      <c r="E98" s="27">
        <v>48</v>
      </c>
      <c r="F98" s="27"/>
      <c r="G98" s="28">
        <v>3</v>
      </c>
      <c r="H98" s="27"/>
      <c r="I98" s="27"/>
      <c r="J98" s="27"/>
      <c r="K98" s="88"/>
      <c r="L98" s="27"/>
      <c r="M98" s="27">
        <v>3</v>
      </c>
      <c r="N98" s="27"/>
      <c r="O98" s="55"/>
      <c r="P98" s="43"/>
    </row>
    <row r="99" spans="1:16" s="1" customFormat="1" ht="15.75" customHeight="1">
      <c r="A99" s="204"/>
      <c r="B99" s="130"/>
      <c r="C99" s="36">
        <v>62090062</v>
      </c>
      <c r="D99" s="26" t="s">
        <v>138</v>
      </c>
      <c r="E99" s="35">
        <v>48</v>
      </c>
      <c r="F99" s="27"/>
      <c r="G99" s="28">
        <v>3</v>
      </c>
      <c r="H99" s="27"/>
      <c r="I99" s="27"/>
      <c r="J99" s="27"/>
      <c r="K99" s="27"/>
      <c r="L99" s="27">
        <v>3</v>
      </c>
      <c r="N99" s="27"/>
      <c r="O99" s="55"/>
      <c r="P99" s="43"/>
    </row>
    <row r="100" spans="1:16" s="1" customFormat="1" ht="15.75" customHeight="1">
      <c r="A100" s="204"/>
      <c r="B100" s="130"/>
      <c r="C100" s="36">
        <v>62320062</v>
      </c>
      <c r="D100" s="26" t="s">
        <v>139</v>
      </c>
      <c r="E100" s="27">
        <v>48</v>
      </c>
      <c r="F100" s="27"/>
      <c r="G100" s="28">
        <v>3</v>
      </c>
      <c r="H100" s="27"/>
      <c r="I100" s="27"/>
      <c r="J100" s="27"/>
      <c r="K100" s="27"/>
      <c r="L100" s="27">
        <v>3</v>
      </c>
      <c r="M100" s="27"/>
      <c r="N100" s="27"/>
      <c r="O100" s="55"/>
      <c r="P100" s="43"/>
    </row>
    <row r="101" spans="1:16" s="1" customFormat="1" ht="15.75" customHeight="1">
      <c r="A101" s="204"/>
      <c r="B101" s="130"/>
      <c r="C101" s="130" t="s">
        <v>127</v>
      </c>
      <c r="D101" s="130"/>
      <c r="E101" s="35">
        <v>80</v>
      </c>
      <c r="F101" s="27"/>
      <c r="G101" s="28">
        <v>6</v>
      </c>
      <c r="H101" s="27"/>
      <c r="I101" s="27"/>
      <c r="J101" s="27"/>
      <c r="K101" s="27"/>
      <c r="L101" s="88"/>
      <c r="M101" s="88"/>
      <c r="N101" s="27"/>
      <c r="O101" s="55"/>
      <c r="P101" s="43"/>
    </row>
    <row r="102" spans="1:16" s="4" customFormat="1" ht="15.75" customHeight="1">
      <c r="A102" s="205"/>
      <c r="B102" s="193" t="s">
        <v>140</v>
      </c>
      <c r="C102" s="193"/>
      <c r="D102" s="193"/>
      <c r="E102" s="82">
        <f>SUM(E96,E101)</f>
        <v>296</v>
      </c>
      <c r="F102" s="89">
        <f>SUM(F96,F101)</f>
        <v>8</v>
      </c>
      <c r="G102" s="83">
        <f>SUM(G96,G101)</f>
        <v>19.5</v>
      </c>
      <c r="H102" s="83"/>
      <c r="I102" s="83"/>
      <c r="J102" s="83"/>
      <c r="K102" s="83"/>
      <c r="L102" s="83"/>
      <c r="M102" s="83"/>
      <c r="N102" s="83"/>
      <c r="O102" s="112"/>
      <c r="P102" s="113"/>
    </row>
    <row r="103" spans="1:16" s="1" customFormat="1" ht="15.75" customHeight="1">
      <c r="A103" s="203" t="s">
        <v>141</v>
      </c>
      <c r="B103" s="217">
        <v>99520058</v>
      </c>
      <c r="C103" s="217"/>
      <c r="D103" s="90" t="s">
        <v>142</v>
      </c>
      <c r="E103" s="91">
        <v>50</v>
      </c>
      <c r="F103" s="92" t="s">
        <v>143</v>
      </c>
      <c r="G103" s="93">
        <v>2.5</v>
      </c>
      <c r="H103" s="94" t="s">
        <v>144</v>
      </c>
      <c r="I103" s="123"/>
      <c r="J103" s="123"/>
      <c r="K103" s="123"/>
      <c r="L103" s="123"/>
      <c r="M103" s="123"/>
      <c r="N103" s="123"/>
      <c r="O103" s="124"/>
      <c r="P103" s="43"/>
    </row>
    <row r="104" spans="1:16" s="1" customFormat="1" ht="15.75" customHeight="1">
      <c r="A104" s="204"/>
      <c r="B104" s="192">
        <v>62030026</v>
      </c>
      <c r="C104" s="192"/>
      <c r="D104" s="95" t="s">
        <v>145</v>
      </c>
      <c r="E104" s="35">
        <v>20</v>
      </c>
      <c r="F104" s="27" t="s">
        <v>146</v>
      </c>
      <c r="G104" s="88">
        <v>1</v>
      </c>
      <c r="H104" s="96"/>
      <c r="I104" s="96"/>
      <c r="J104" s="96"/>
      <c r="K104" s="125" t="s">
        <v>147</v>
      </c>
      <c r="L104" s="96"/>
      <c r="M104" s="96"/>
      <c r="N104" s="96"/>
      <c r="O104" s="126"/>
      <c r="P104" s="43"/>
    </row>
    <row r="105" spans="1:16" s="1" customFormat="1" ht="15.75" customHeight="1">
      <c r="A105" s="204"/>
      <c r="B105" s="192">
        <v>62350028</v>
      </c>
      <c r="C105" s="192"/>
      <c r="D105" s="26" t="s">
        <v>148</v>
      </c>
      <c r="E105" s="29">
        <v>20</v>
      </c>
      <c r="F105" s="27" t="s">
        <v>146</v>
      </c>
      <c r="G105" s="28">
        <v>1</v>
      </c>
      <c r="H105" s="96"/>
      <c r="I105" s="61" t="s">
        <v>149</v>
      </c>
      <c r="J105" s="96"/>
      <c r="K105" s="96"/>
      <c r="L105" s="96"/>
      <c r="M105" s="96"/>
      <c r="N105" s="96"/>
      <c r="O105" s="126"/>
      <c r="P105" s="43"/>
    </row>
    <row r="106" spans="1:16" s="1" customFormat="1" ht="15.75" customHeight="1">
      <c r="A106" s="204"/>
      <c r="B106" s="192">
        <v>62360046</v>
      </c>
      <c r="C106" s="192"/>
      <c r="D106" s="95" t="s">
        <v>150</v>
      </c>
      <c r="E106" s="35">
        <v>20</v>
      </c>
      <c r="F106" s="27" t="s">
        <v>146</v>
      </c>
      <c r="G106" s="88">
        <v>2</v>
      </c>
      <c r="H106" s="96"/>
      <c r="I106" s="96"/>
      <c r="J106" s="96"/>
      <c r="K106" s="96"/>
      <c r="L106" s="127"/>
      <c r="M106" s="61" t="s">
        <v>151</v>
      </c>
      <c r="N106" s="96"/>
      <c r="O106" s="126"/>
      <c r="P106" s="43"/>
    </row>
    <row r="107" spans="1:16" s="1" customFormat="1" ht="15.75" customHeight="1">
      <c r="A107" s="204"/>
      <c r="B107" s="192">
        <v>60060028</v>
      </c>
      <c r="C107" s="192"/>
      <c r="D107" s="26" t="s">
        <v>152</v>
      </c>
      <c r="E107" s="35">
        <v>20</v>
      </c>
      <c r="F107" s="27" t="s">
        <v>146</v>
      </c>
      <c r="G107" s="88">
        <v>1</v>
      </c>
      <c r="H107" s="96"/>
      <c r="I107" s="96"/>
      <c r="J107" s="96"/>
      <c r="K107" s="96"/>
      <c r="L107" s="96"/>
      <c r="M107" s="61" t="s">
        <v>153</v>
      </c>
      <c r="N107" s="96"/>
      <c r="O107" s="126"/>
      <c r="P107" s="43"/>
    </row>
    <row r="108" spans="1:16" s="1" customFormat="1" ht="15.75" customHeight="1">
      <c r="A108" s="204"/>
      <c r="B108" s="192">
        <v>62110026</v>
      </c>
      <c r="C108" s="192"/>
      <c r="D108" s="95" t="s">
        <v>154</v>
      </c>
      <c r="E108" s="35">
        <v>20</v>
      </c>
      <c r="F108" s="27" t="s">
        <v>146</v>
      </c>
      <c r="G108" s="88">
        <v>1</v>
      </c>
      <c r="H108" s="96"/>
      <c r="I108" s="96"/>
      <c r="J108" s="96"/>
      <c r="K108" s="96"/>
      <c r="L108" s="125" t="s">
        <v>155</v>
      </c>
      <c r="M108" s="96"/>
      <c r="N108" s="127"/>
      <c r="O108" s="126"/>
      <c r="P108" s="43"/>
    </row>
    <row r="109" spans="1:16" s="1" customFormat="1" ht="24.75" customHeight="1">
      <c r="A109" s="204"/>
      <c r="B109" s="197" t="s">
        <v>156</v>
      </c>
      <c r="C109" s="198"/>
      <c r="D109" s="97" t="s">
        <v>157</v>
      </c>
      <c r="E109" s="98">
        <v>380</v>
      </c>
      <c r="F109" s="99" t="s">
        <v>158</v>
      </c>
      <c r="G109" s="100">
        <v>19</v>
      </c>
      <c r="H109" s="101"/>
      <c r="I109" s="128"/>
      <c r="J109" s="128"/>
      <c r="K109" s="128"/>
      <c r="L109" s="128"/>
      <c r="M109" s="128"/>
      <c r="N109" s="214" t="s">
        <v>159</v>
      </c>
      <c r="O109" s="214"/>
      <c r="P109" s="43"/>
    </row>
    <row r="110" spans="1:16" s="1" customFormat="1" ht="16.5" customHeight="1">
      <c r="A110" s="204"/>
      <c r="B110" s="197">
        <v>60480368</v>
      </c>
      <c r="C110" s="198"/>
      <c r="D110" s="102" t="s">
        <v>160</v>
      </c>
      <c r="E110" s="103">
        <v>360</v>
      </c>
      <c r="F110" s="99" t="s">
        <v>161</v>
      </c>
      <c r="G110" s="100">
        <v>18</v>
      </c>
      <c r="H110" s="101"/>
      <c r="I110" s="128"/>
      <c r="J110" s="128"/>
      <c r="K110" s="128"/>
      <c r="L110" s="128"/>
      <c r="M110" s="128"/>
      <c r="N110" s="214"/>
      <c r="O110" s="214"/>
      <c r="P110" s="43"/>
    </row>
    <row r="111" spans="1:16" s="1" customFormat="1" ht="15.75" customHeight="1">
      <c r="A111" s="204"/>
      <c r="B111" s="130"/>
      <c r="C111" s="130"/>
      <c r="D111" s="97" t="s">
        <v>162</v>
      </c>
      <c r="E111" s="104"/>
      <c r="F111" s="104"/>
      <c r="G111" s="105">
        <v>3</v>
      </c>
      <c r="H111" s="194" t="s">
        <v>163</v>
      </c>
      <c r="I111" s="195"/>
      <c r="J111" s="195"/>
      <c r="K111" s="195"/>
      <c r="L111" s="195"/>
      <c r="M111" s="195"/>
      <c r="N111" s="195"/>
      <c r="O111" s="196"/>
      <c r="P111" s="43"/>
    </row>
    <row r="112" spans="1:16" s="4" customFormat="1" ht="15.75" customHeight="1">
      <c r="A112" s="205"/>
      <c r="B112" s="191" t="s">
        <v>164</v>
      </c>
      <c r="C112" s="191"/>
      <c r="D112" s="191"/>
      <c r="E112" s="106">
        <f>SUM(E103:E111)</f>
        <v>890</v>
      </c>
      <c r="F112" s="62"/>
      <c r="G112" s="63">
        <f>SUM(G103:G111)</f>
        <v>48.5</v>
      </c>
      <c r="H112" s="63"/>
      <c r="I112" s="63"/>
      <c r="J112" s="63"/>
      <c r="K112" s="63"/>
      <c r="L112" s="63"/>
      <c r="M112" s="63"/>
      <c r="N112" s="63"/>
      <c r="O112" s="112"/>
      <c r="P112" s="113"/>
    </row>
    <row r="113" spans="1:16" s="4" customFormat="1" ht="15.75" customHeight="1">
      <c r="A113" s="199" t="s">
        <v>165</v>
      </c>
      <c r="B113" s="200"/>
      <c r="C113" s="200"/>
      <c r="D113" s="200"/>
      <c r="E113" s="107">
        <f>SUM(E69,E90,E102,E112)</f>
        <v>2910</v>
      </c>
      <c r="F113" s="107">
        <f>SUM(F69,F90,F102,F112)</f>
        <v>102</v>
      </c>
      <c r="G113" s="108">
        <f>SUM(G69,G90,G102,G112)</f>
        <v>175</v>
      </c>
      <c r="H113" s="108"/>
      <c r="I113" s="108"/>
      <c r="J113" s="108"/>
      <c r="K113" s="108"/>
      <c r="L113" s="108"/>
      <c r="M113" s="108"/>
      <c r="N113" s="108"/>
      <c r="O113" s="129"/>
      <c r="P113" s="113"/>
    </row>
    <row r="114" spans="1:16" s="1" customFormat="1" ht="69.75" customHeight="1">
      <c r="A114" s="201" t="s">
        <v>166</v>
      </c>
      <c r="B114" s="201"/>
      <c r="C114" s="201"/>
      <c r="D114" s="201"/>
      <c r="E114" s="201"/>
      <c r="F114" s="201"/>
      <c r="G114" s="201"/>
      <c r="H114" s="201"/>
      <c r="I114" s="201"/>
      <c r="J114" s="201"/>
      <c r="K114" s="201"/>
      <c r="L114" s="201"/>
      <c r="M114" s="201"/>
      <c r="N114" s="201"/>
      <c r="O114" s="201"/>
      <c r="P114" s="43"/>
    </row>
    <row r="115" spans="1:16" s="1" customFormat="1" ht="18" customHeight="1">
      <c r="A115" s="202" t="s">
        <v>167</v>
      </c>
      <c r="B115" s="202"/>
      <c r="C115" s="202"/>
      <c r="D115" s="202"/>
      <c r="E115" s="202"/>
      <c r="F115" s="202"/>
      <c r="G115" s="202"/>
      <c r="H115" s="202"/>
      <c r="I115" s="202"/>
      <c r="J115" s="202"/>
      <c r="K115" s="202"/>
      <c r="L115" s="202"/>
      <c r="M115" s="202"/>
      <c r="N115" s="202"/>
      <c r="O115" s="202"/>
      <c r="P115" s="43"/>
    </row>
    <row r="116" spans="3:16" s="1" customFormat="1" ht="16.5" customHeight="1">
      <c r="C116" s="7"/>
      <c r="D116" s="109"/>
      <c r="E116" s="110"/>
      <c r="F116" s="1" t="s">
        <v>70</v>
      </c>
      <c r="G116" s="111"/>
      <c r="H116" s="111"/>
      <c r="I116" s="111"/>
      <c r="J116" s="111"/>
      <c r="K116" s="111"/>
      <c r="L116" s="111"/>
      <c r="M116" s="111"/>
      <c r="N116" s="111"/>
      <c r="O116" s="111"/>
      <c r="P116" s="43"/>
    </row>
    <row r="117" spans="3:16" s="1" customFormat="1" ht="16.5" customHeight="1">
      <c r="C117" s="7"/>
      <c r="D117" s="109"/>
      <c r="E117" s="110"/>
      <c r="G117" s="111"/>
      <c r="H117" s="111"/>
      <c r="I117" s="111"/>
      <c r="J117" s="111"/>
      <c r="K117" s="111"/>
      <c r="L117" s="111"/>
      <c r="M117" s="111"/>
      <c r="N117" s="111"/>
      <c r="O117" s="111"/>
      <c r="P117" s="43"/>
    </row>
    <row r="118" spans="3:16" s="1" customFormat="1" ht="16.5" customHeight="1">
      <c r="C118" s="7"/>
      <c r="D118" s="109"/>
      <c r="E118" s="110"/>
      <c r="G118" s="111"/>
      <c r="H118" s="111"/>
      <c r="I118" s="111"/>
      <c r="J118" s="111"/>
      <c r="K118" s="111"/>
      <c r="L118" s="111"/>
      <c r="M118" s="111"/>
      <c r="N118" s="111"/>
      <c r="O118" s="111"/>
      <c r="P118" s="43"/>
    </row>
    <row r="119" spans="3:16" s="1" customFormat="1" ht="16.5" customHeight="1">
      <c r="C119" s="7"/>
      <c r="D119" s="109"/>
      <c r="E119" s="110"/>
      <c r="G119" s="111"/>
      <c r="H119" s="111"/>
      <c r="I119" s="111"/>
      <c r="J119" s="111"/>
      <c r="K119" s="111"/>
      <c r="L119" s="111"/>
      <c r="M119" s="111"/>
      <c r="N119" s="111"/>
      <c r="O119" s="111"/>
      <c r="P119" s="43"/>
    </row>
    <row r="120" spans="3:16" s="1" customFormat="1" ht="16.5" customHeight="1">
      <c r="C120" s="7"/>
      <c r="D120" s="109"/>
      <c r="E120" s="110"/>
      <c r="G120" s="111"/>
      <c r="H120" s="111"/>
      <c r="I120" s="111"/>
      <c r="J120" s="111"/>
      <c r="K120" s="111"/>
      <c r="L120" s="111"/>
      <c r="M120" s="111"/>
      <c r="N120" s="111"/>
      <c r="O120" s="111"/>
      <c r="P120" s="43"/>
    </row>
    <row r="121" spans="3:16" s="1" customFormat="1" ht="16.5" customHeight="1">
      <c r="C121" s="7"/>
      <c r="D121" s="109"/>
      <c r="E121" s="110"/>
      <c r="G121" s="111"/>
      <c r="H121" s="111"/>
      <c r="I121" s="111"/>
      <c r="J121" s="111"/>
      <c r="K121" s="111"/>
      <c r="L121" s="111"/>
      <c r="M121" s="111"/>
      <c r="N121" s="111"/>
      <c r="O121" s="111"/>
      <c r="P121" s="43"/>
    </row>
    <row r="122" spans="3:16" s="1" customFormat="1" ht="16.5" customHeight="1">
      <c r="C122" s="7"/>
      <c r="D122" s="109"/>
      <c r="E122" s="110"/>
      <c r="G122" s="111"/>
      <c r="H122" s="111"/>
      <c r="I122" s="111"/>
      <c r="J122" s="111"/>
      <c r="K122" s="111"/>
      <c r="L122" s="111"/>
      <c r="M122" s="111"/>
      <c r="N122" s="111"/>
      <c r="O122" s="111"/>
      <c r="P122" s="43"/>
    </row>
    <row r="123" spans="3:16" s="1" customFormat="1" ht="16.5" customHeight="1">
      <c r="C123" s="7"/>
      <c r="D123" s="109"/>
      <c r="E123" s="110"/>
      <c r="G123" s="111"/>
      <c r="H123" s="111"/>
      <c r="I123" s="111"/>
      <c r="J123" s="111"/>
      <c r="K123" s="111"/>
      <c r="L123" s="111"/>
      <c r="M123" s="111"/>
      <c r="N123" s="111"/>
      <c r="O123" s="111"/>
      <c r="P123" s="43"/>
    </row>
    <row r="124" spans="3:16" s="1" customFormat="1" ht="16.5" customHeight="1">
      <c r="C124" s="7"/>
      <c r="D124" s="109"/>
      <c r="E124" s="110"/>
      <c r="G124" s="111"/>
      <c r="H124" s="111"/>
      <c r="I124" s="111"/>
      <c r="J124" s="111"/>
      <c r="K124" s="111"/>
      <c r="L124" s="111"/>
      <c r="M124" s="111"/>
      <c r="N124" s="111"/>
      <c r="O124" s="111"/>
      <c r="P124" s="43"/>
    </row>
    <row r="125" spans="3:16" s="1" customFormat="1" ht="16.5" customHeight="1">
      <c r="C125" s="7"/>
      <c r="D125" s="109"/>
      <c r="E125" s="110"/>
      <c r="G125" s="111"/>
      <c r="H125" s="111"/>
      <c r="I125" s="111"/>
      <c r="J125" s="111"/>
      <c r="K125" s="111"/>
      <c r="L125" s="111"/>
      <c r="M125" s="111"/>
      <c r="N125" s="111"/>
      <c r="O125" s="111"/>
      <c r="P125" s="43"/>
    </row>
    <row r="126" spans="3:16" s="1" customFormat="1" ht="16.5" customHeight="1">
      <c r="C126" s="7"/>
      <c r="D126" s="109"/>
      <c r="E126" s="110"/>
      <c r="G126" s="111"/>
      <c r="H126" s="111"/>
      <c r="I126" s="111"/>
      <c r="J126" s="111"/>
      <c r="K126" s="111"/>
      <c r="L126" s="111"/>
      <c r="M126" s="111"/>
      <c r="N126" s="111"/>
      <c r="O126" s="111"/>
      <c r="P126" s="43"/>
    </row>
    <row r="127" spans="3:16" s="1" customFormat="1" ht="16.5" customHeight="1">
      <c r="C127" s="7"/>
      <c r="D127" s="109"/>
      <c r="E127" s="110"/>
      <c r="G127" s="111"/>
      <c r="H127" s="111"/>
      <c r="I127" s="111"/>
      <c r="J127" s="111"/>
      <c r="K127" s="111"/>
      <c r="L127" s="111"/>
      <c r="M127" s="111"/>
      <c r="N127" s="111"/>
      <c r="O127" s="111"/>
      <c r="P127" s="43"/>
    </row>
    <row r="128" spans="3:16" s="1" customFormat="1" ht="16.5" customHeight="1">
      <c r="C128" s="7"/>
      <c r="D128" s="109"/>
      <c r="E128" s="110"/>
      <c r="G128" s="111"/>
      <c r="H128" s="111"/>
      <c r="I128" s="111"/>
      <c r="J128" s="111"/>
      <c r="K128" s="111"/>
      <c r="L128" s="111"/>
      <c r="M128" s="111"/>
      <c r="N128" s="111"/>
      <c r="O128" s="111"/>
      <c r="P128" s="43"/>
    </row>
    <row r="129" spans="3:16" s="1" customFormat="1" ht="16.5" customHeight="1">
      <c r="C129" s="7"/>
      <c r="D129" s="109"/>
      <c r="E129" s="110"/>
      <c r="G129" s="111"/>
      <c r="H129" s="111"/>
      <c r="I129" s="111"/>
      <c r="J129" s="111"/>
      <c r="K129" s="111"/>
      <c r="L129" s="111"/>
      <c r="M129" s="111"/>
      <c r="N129" s="111"/>
      <c r="O129" s="111"/>
      <c r="P129" s="43"/>
    </row>
    <row r="130" spans="3:16" s="1" customFormat="1" ht="16.5" customHeight="1">
      <c r="C130" s="7"/>
      <c r="D130" s="109"/>
      <c r="E130" s="110"/>
      <c r="G130" s="111"/>
      <c r="H130" s="111"/>
      <c r="I130" s="111"/>
      <c r="J130" s="111"/>
      <c r="K130" s="111"/>
      <c r="L130" s="111"/>
      <c r="M130" s="111"/>
      <c r="N130" s="111"/>
      <c r="O130" s="111"/>
      <c r="P130" s="43"/>
    </row>
    <row r="131" spans="3:16" s="1" customFormat="1" ht="16.5" customHeight="1">
      <c r="C131" s="7"/>
      <c r="D131" s="109"/>
      <c r="E131" s="110"/>
      <c r="G131" s="111"/>
      <c r="H131" s="111"/>
      <c r="I131" s="111"/>
      <c r="J131" s="111"/>
      <c r="K131" s="111"/>
      <c r="L131" s="111"/>
      <c r="M131" s="111"/>
      <c r="N131" s="111"/>
      <c r="O131" s="111"/>
      <c r="P131" s="43"/>
    </row>
    <row r="132" spans="3:16" s="1" customFormat="1" ht="16.5" customHeight="1">
      <c r="C132" s="7"/>
      <c r="D132" s="109"/>
      <c r="E132" s="110"/>
      <c r="G132" s="111"/>
      <c r="H132" s="111"/>
      <c r="I132" s="111"/>
      <c r="J132" s="111"/>
      <c r="K132" s="111"/>
      <c r="L132" s="111"/>
      <c r="M132" s="111"/>
      <c r="N132" s="111"/>
      <c r="O132" s="111"/>
      <c r="P132" s="43"/>
    </row>
    <row r="133" spans="3:16" s="1" customFormat="1" ht="16.5" customHeight="1">
      <c r="C133" s="7"/>
      <c r="D133" s="109"/>
      <c r="E133" s="110"/>
      <c r="G133" s="111"/>
      <c r="H133" s="111"/>
      <c r="I133" s="111"/>
      <c r="J133" s="111"/>
      <c r="K133" s="111"/>
      <c r="L133" s="111"/>
      <c r="M133" s="111"/>
      <c r="N133" s="111"/>
      <c r="O133" s="111"/>
      <c r="P133" s="43"/>
    </row>
    <row r="134" spans="3:16" s="1" customFormat="1" ht="16.5" customHeight="1">
      <c r="C134" s="7"/>
      <c r="D134" s="109"/>
      <c r="E134" s="110"/>
      <c r="G134" s="111"/>
      <c r="H134" s="111"/>
      <c r="I134" s="111"/>
      <c r="J134" s="111"/>
      <c r="K134" s="111"/>
      <c r="L134" s="111"/>
      <c r="M134" s="111"/>
      <c r="N134" s="111"/>
      <c r="O134" s="111"/>
      <c r="P134" s="43"/>
    </row>
    <row r="135" spans="3:16" s="1" customFormat="1" ht="16.5" customHeight="1">
      <c r="C135" s="7"/>
      <c r="D135" s="109"/>
      <c r="E135" s="110"/>
      <c r="G135" s="111"/>
      <c r="H135" s="111"/>
      <c r="I135" s="111"/>
      <c r="J135" s="111"/>
      <c r="K135" s="111"/>
      <c r="L135" s="111"/>
      <c r="M135" s="111"/>
      <c r="N135" s="111"/>
      <c r="O135" s="111"/>
      <c r="P135" s="43"/>
    </row>
    <row r="136" spans="3:16" s="1" customFormat="1" ht="16.5" customHeight="1">
      <c r="C136" s="7"/>
      <c r="D136" s="109"/>
      <c r="E136" s="110"/>
      <c r="G136" s="111"/>
      <c r="H136" s="111"/>
      <c r="I136" s="111"/>
      <c r="J136" s="111"/>
      <c r="K136" s="111"/>
      <c r="L136" s="111"/>
      <c r="M136" s="111"/>
      <c r="N136" s="111"/>
      <c r="O136" s="111"/>
      <c r="P136" s="43"/>
    </row>
    <row r="137" spans="3:16" s="1" customFormat="1" ht="16.5" customHeight="1">
      <c r="C137" s="7"/>
      <c r="D137" s="109"/>
      <c r="E137" s="110"/>
      <c r="G137" s="111"/>
      <c r="H137" s="111"/>
      <c r="I137" s="111"/>
      <c r="J137" s="111"/>
      <c r="K137" s="111"/>
      <c r="L137" s="111"/>
      <c r="M137" s="111"/>
      <c r="N137" s="111"/>
      <c r="O137" s="111"/>
      <c r="P137" s="43"/>
    </row>
    <row r="138" spans="3:16" s="1" customFormat="1" ht="16.5" customHeight="1">
      <c r="C138" s="7"/>
      <c r="D138" s="109"/>
      <c r="E138" s="110"/>
      <c r="G138" s="111"/>
      <c r="H138" s="111"/>
      <c r="I138" s="111"/>
      <c r="J138" s="111"/>
      <c r="K138" s="111"/>
      <c r="L138" s="111"/>
      <c r="M138" s="111"/>
      <c r="N138" s="111"/>
      <c r="O138" s="111"/>
      <c r="P138" s="43"/>
    </row>
    <row r="139" spans="3:16" s="1" customFormat="1" ht="16.5" customHeight="1">
      <c r="C139" s="7"/>
      <c r="D139" s="109"/>
      <c r="E139" s="110"/>
      <c r="G139" s="111"/>
      <c r="H139" s="111"/>
      <c r="I139" s="111"/>
      <c r="J139" s="111"/>
      <c r="K139" s="111"/>
      <c r="L139" s="111"/>
      <c r="M139" s="111"/>
      <c r="N139" s="111"/>
      <c r="O139" s="111"/>
      <c r="P139" s="43"/>
    </row>
    <row r="140" spans="3:16" s="1" customFormat="1" ht="16.5" customHeight="1">
      <c r="C140" s="7"/>
      <c r="D140" s="109"/>
      <c r="E140" s="110"/>
      <c r="G140" s="111"/>
      <c r="H140" s="111"/>
      <c r="I140" s="111"/>
      <c r="J140" s="111"/>
      <c r="K140" s="111"/>
      <c r="L140" s="111"/>
      <c r="M140" s="111"/>
      <c r="N140" s="111"/>
      <c r="O140" s="111"/>
      <c r="P140" s="43"/>
    </row>
    <row r="141" spans="3:16" s="1" customFormat="1" ht="16.5" customHeight="1">
      <c r="C141" s="7"/>
      <c r="D141" s="109"/>
      <c r="E141" s="110"/>
      <c r="G141" s="111"/>
      <c r="H141" s="111"/>
      <c r="I141" s="111"/>
      <c r="J141" s="111"/>
      <c r="K141" s="111"/>
      <c r="L141" s="111"/>
      <c r="M141" s="111"/>
      <c r="N141" s="111"/>
      <c r="O141" s="111"/>
      <c r="P141" s="43"/>
    </row>
    <row r="142" spans="3:16" s="1" customFormat="1" ht="16.5" customHeight="1">
      <c r="C142" s="7"/>
      <c r="D142" s="109"/>
      <c r="E142" s="110"/>
      <c r="G142" s="111"/>
      <c r="H142" s="111"/>
      <c r="I142" s="111"/>
      <c r="J142" s="111"/>
      <c r="K142" s="111"/>
      <c r="L142" s="111"/>
      <c r="M142" s="111"/>
      <c r="N142" s="111"/>
      <c r="O142" s="111"/>
      <c r="P142" s="43"/>
    </row>
    <row r="143" spans="3:16" s="1" customFormat="1" ht="16.5" customHeight="1">
      <c r="C143" s="7"/>
      <c r="D143" s="109"/>
      <c r="E143" s="110"/>
      <c r="G143" s="111"/>
      <c r="H143" s="111"/>
      <c r="I143" s="111"/>
      <c r="J143" s="111"/>
      <c r="K143" s="111"/>
      <c r="L143" s="111"/>
      <c r="M143" s="111"/>
      <c r="N143" s="111"/>
      <c r="O143" s="111"/>
      <c r="P143" s="43"/>
    </row>
    <row r="144" spans="3:16" s="1" customFormat="1" ht="16.5" customHeight="1">
      <c r="C144" s="7"/>
      <c r="D144" s="109"/>
      <c r="E144" s="110"/>
      <c r="G144" s="111"/>
      <c r="H144" s="111"/>
      <c r="I144" s="111"/>
      <c r="J144" s="111"/>
      <c r="K144" s="111"/>
      <c r="L144" s="111"/>
      <c r="M144" s="111"/>
      <c r="N144" s="111"/>
      <c r="O144" s="111"/>
      <c r="P144" s="43"/>
    </row>
    <row r="145" spans="3:16" s="1" customFormat="1" ht="16.5" customHeight="1">
      <c r="C145" s="7"/>
      <c r="D145" s="109"/>
      <c r="E145" s="110"/>
      <c r="G145" s="111"/>
      <c r="H145" s="111"/>
      <c r="I145" s="111"/>
      <c r="J145" s="111"/>
      <c r="K145" s="111"/>
      <c r="L145" s="111"/>
      <c r="M145" s="111"/>
      <c r="N145" s="111"/>
      <c r="O145" s="111"/>
      <c r="P145" s="43"/>
    </row>
    <row r="146" spans="3:16" s="1" customFormat="1" ht="16.5" customHeight="1">
      <c r="C146" s="7"/>
      <c r="D146" s="109"/>
      <c r="E146" s="110"/>
      <c r="G146" s="111"/>
      <c r="H146" s="111"/>
      <c r="I146" s="111"/>
      <c r="J146" s="111"/>
      <c r="K146" s="111"/>
      <c r="L146" s="111"/>
      <c r="M146" s="111"/>
      <c r="N146" s="111"/>
      <c r="O146" s="111"/>
      <c r="P146" s="43"/>
    </row>
    <row r="147" spans="3:16" s="1" customFormat="1" ht="16.5" customHeight="1">
      <c r="C147" s="7"/>
      <c r="D147" s="109"/>
      <c r="E147" s="110"/>
      <c r="G147" s="111"/>
      <c r="H147" s="111"/>
      <c r="I147" s="111"/>
      <c r="J147" s="111"/>
      <c r="K147" s="111"/>
      <c r="L147" s="111"/>
      <c r="M147" s="111"/>
      <c r="N147" s="111"/>
      <c r="O147" s="111"/>
      <c r="P147" s="43"/>
    </row>
    <row r="148" spans="3:16" s="1" customFormat="1" ht="16.5" customHeight="1">
      <c r="C148" s="7"/>
      <c r="D148" s="109"/>
      <c r="E148" s="110"/>
      <c r="G148" s="111"/>
      <c r="H148" s="111"/>
      <c r="I148" s="111"/>
      <c r="J148" s="111"/>
      <c r="K148" s="111"/>
      <c r="L148" s="111"/>
      <c r="M148" s="111"/>
      <c r="N148" s="111"/>
      <c r="O148" s="111"/>
      <c r="P148" s="43"/>
    </row>
    <row r="149" spans="3:16" s="1" customFormat="1" ht="16.5" customHeight="1">
      <c r="C149" s="7"/>
      <c r="D149" s="109"/>
      <c r="E149" s="110"/>
      <c r="G149" s="111"/>
      <c r="H149" s="111"/>
      <c r="I149" s="111"/>
      <c r="J149" s="111"/>
      <c r="K149" s="111"/>
      <c r="L149" s="111"/>
      <c r="M149" s="111"/>
      <c r="N149" s="111"/>
      <c r="O149" s="111"/>
      <c r="P149" s="43"/>
    </row>
    <row r="150" spans="3:16" s="1" customFormat="1" ht="16.5" customHeight="1">
      <c r="C150" s="7"/>
      <c r="D150" s="109"/>
      <c r="E150" s="110"/>
      <c r="G150" s="111"/>
      <c r="H150" s="111"/>
      <c r="I150" s="111"/>
      <c r="J150" s="111"/>
      <c r="K150" s="111"/>
      <c r="L150" s="111"/>
      <c r="M150" s="111"/>
      <c r="N150" s="111"/>
      <c r="O150" s="111"/>
      <c r="P150" s="43"/>
    </row>
    <row r="151" spans="3:16" s="1" customFormat="1" ht="16.5" customHeight="1">
      <c r="C151" s="7"/>
      <c r="D151" s="109"/>
      <c r="E151" s="110"/>
      <c r="G151" s="111"/>
      <c r="H151" s="111"/>
      <c r="I151" s="111"/>
      <c r="J151" s="111"/>
      <c r="K151" s="111"/>
      <c r="L151" s="111"/>
      <c r="M151" s="111"/>
      <c r="N151" s="111"/>
      <c r="O151" s="111"/>
      <c r="P151" s="43"/>
    </row>
    <row r="152" spans="3:16" s="1" customFormat="1" ht="16.5" customHeight="1">
      <c r="C152" s="7"/>
      <c r="D152" s="109"/>
      <c r="E152" s="110"/>
      <c r="G152" s="111"/>
      <c r="H152" s="111"/>
      <c r="I152" s="111"/>
      <c r="J152" s="111"/>
      <c r="K152" s="111"/>
      <c r="L152" s="111"/>
      <c r="M152" s="111"/>
      <c r="N152" s="111"/>
      <c r="O152" s="111"/>
      <c r="P152" s="43"/>
    </row>
    <row r="153" spans="3:16" s="1" customFormat="1" ht="16.5" customHeight="1">
      <c r="C153" s="7"/>
      <c r="D153" s="109"/>
      <c r="E153" s="110"/>
      <c r="G153" s="111"/>
      <c r="H153" s="111"/>
      <c r="I153" s="111"/>
      <c r="J153" s="111"/>
      <c r="K153" s="111"/>
      <c r="L153" s="111"/>
      <c r="M153" s="111"/>
      <c r="N153" s="111"/>
      <c r="O153" s="111"/>
      <c r="P153" s="43"/>
    </row>
    <row r="154" spans="3:16" s="1" customFormat="1" ht="16.5" customHeight="1">
      <c r="C154" s="7"/>
      <c r="D154" s="109"/>
      <c r="E154" s="110"/>
      <c r="G154" s="111"/>
      <c r="H154" s="111"/>
      <c r="I154" s="111"/>
      <c r="J154" s="111"/>
      <c r="K154" s="111"/>
      <c r="L154" s="111"/>
      <c r="M154" s="111"/>
      <c r="N154" s="111"/>
      <c r="O154" s="111"/>
      <c r="P154" s="43"/>
    </row>
    <row r="155" spans="3:16" s="1" customFormat="1" ht="16.5" customHeight="1">
      <c r="C155" s="7"/>
      <c r="D155" s="109"/>
      <c r="E155" s="110"/>
      <c r="G155" s="111"/>
      <c r="H155" s="111"/>
      <c r="I155" s="111"/>
      <c r="J155" s="111"/>
      <c r="K155" s="111"/>
      <c r="L155" s="111"/>
      <c r="M155" s="111"/>
      <c r="N155" s="111"/>
      <c r="O155" s="111"/>
      <c r="P155" s="43"/>
    </row>
    <row r="156" spans="3:16" s="1" customFormat="1" ht="16.5" customHeight="1">
      <c r="C156" s="7"/>
      <c r="D156" s="109"/>
      <c r="E156" s="110"/>
      <c r="G156" s="111"/>
      <c r="H156" s="111"/>
      <c r="I156" s="111"/>
      <c r="J156" s="111"/>
      <c r="K156" s="111"/>
      <c r="L156" s="111"/>
      <c r="M156" s="111"/>
      <c r="N156" s="111"/>
      <c r="O156" s="111"/>
      <c r="P156" s="43"/>
    </row>
    <row r="157" spans="3:16" s="1" customFormat="1" ht="16.5" customHeight="1">
      <c r="C157" s="7"/>
      <c r="D157" s="109"/>
      <c r="E157" s="110"/>
      <c r="G157" s="111"/>
      <c r="H157" s="111"/>
      <c r="I157" s="111"/>
      <c r="J157" s="111"/>
      <c r="K157" s="111"/>
      <c r="L157" s="111"/>
      <c r="M157" s="111"/>
      <c r="N157" s="111"/>
      <c r="O157" s="111"/>
      <c r="P157" s="43"/>
    </row>
    <row r="158" spans="3:16" s="1" customFormat="1" ht="16.5" customHeight="1">
      <c r="C158" s="7"/>
      <c r="D158" s="109"/>
      <c r="E158" s="110"/>
      <c r="G158" s="111"/>
      <c r="H158" s="111"/>
      <c r="I158" s="111"/>
      <c r="J158" s="111"/>
      <c r="K158" s="111"/>
      <c r="L158" s="111"/>
      <c r="M158" s="111"/>
      <c r="N158" s="111"/>
      <c r="O158" s="111"/>
      <c r="P158" s="43"/>
    </row>
    <row r="159" spans="3:16" s="1" customFormat="1" ht="16.5" customHeight="1">
      <c r="C159" s="7"/>
      <c r="D159" s="109"/>
      <c r="E159" s="110"/>
      <c r="G159" s="111"/>
      <c r="H159" s="111"/>
      <c r="I159" s="111"/>
      <c r="J159" s="111"/>
      <c r="K159" s="111"/>
      <c r="L159" s="111"/>
      <c r="M159" s="111"/>
      <c r="N159" s="111"/>
      <c r="O159" s="111"/>
      <c r="P159" s="43"/>
    </row>
    <row r="160" spans="3:16" s="1" customFormat="1" ht="16.5" customHeight="1">
      <c r="C160" s="7"/>
      <c r="D160" s="109"/>
      <c r="E160" s="110"/>
      <c r="G160" s="111"/>
      <c r="H160" s="111"/>
      <c r="I160" s="111"/>
      <c r="J160" s="111"/>
      <c r="K160" s="111"/>
      <c r="L160" s="111"/>
      <c r="M160" s="111"/>
      <c r="N160" s="111"/>
      <c r="O160" s="111"/>
      <c r="P160" s="43"/>
    </row>
    <row r="161" spans="3:16" s="1" customFormat="1" ht="16.5" customHeight="1">
      <c r="C161" s="7"/>
      <c r="D161" s="109"/>
      <c r="E161" s="110"/>
      <c r="G161" s="111"/>
      <c r="H161" s="111"/>
      <c r="I161" s="111"/>
      <c r="J161" s="111"/>
      <c r="K161" s="111"/>
      <c r="L161" s="111"/>
      <c r="M161" s="111"/>
      <c r="N161" s="111"/>
      <c r="O161" s="111"/>
      <c r="P161" s="43"/>
    </row>
    <row r="162" spans="3:16" s="1" customFormat="1" ht="16.5" customHeight="1">
      <c r="C162" s="7"/>
      <c r="D162" s="109"/>
      <c r="E162" s="110"/>
      <c r="G162" s="111"/>
      <c r="H162" s="111"/>
      <c r="I162" s="111"/>
      <c r="J162" s="111"/>
      <c r="K162" s="111"/>
      <c r="L162" s="111"/>
      <c r="M162" s="111"/>
      <c r="N162" s="111"/>
      <c r="O162" s="111"/>
      <c r="P162" s="43"/>
    </row>
    <row r="163" spans="3:16" s="1" customFormat="1" ht="16.5" customHeight="1">
      <c r="C163" s="7"/>
      <c r="D163" s="109"/>
      <c r="E163" s="110"/>
      <c r="G163" s="111"/>
      <c r="H163" s="111"/>
      <c r="I163" s="111"/>
      <c r="J163" s="111"/>
      <c r="K163" s="111"/>
      <c r="L163" s="111"/>
      <c r="M163" s="111"/>
      <c r="N163" s="111"/>
      <c r="O163" s="111"/>
      <c r="P163" s="43"/>
    </row>
    <row r="164" spans="3:16" s="1" customFormat="1" ht="16.5" customHeight="1">
      <c r="C164" s="7"/>
      <c r="D164" s="109"/>
      <c r="E164" s="110"/>
      <c r="G164" s="111"/>
      <c r="H164" s="111"/>
      <c r="I164" s="111"/>
      <c r="J164" s="111"/>
      <c r="K164" s="111"/>
      <c r="L164" s="111"/>
      <c r="M164" s="111"/>
      <c r="N164" s="111"/>
      <c r="O164" s="111"/>
      <c r="P164" s="43"/>
    </row>
    <row r="165" spans="3:16" s="1" customFormat="1" ht="16.5" customHeight="1">
      <c r="C165" s="7"/>
      <c r="D165" s="109"/>
      <c r="E165" s="110"/>
      <c r="G165" s="111"/>
      <c r="H165" s="111"/>
      <c r="I165" s="111"/>
      <c r="J165" s="111"/>
      <c r="K165" s="111"/>
      <c r="L165" s="111"/>
      <c r="M165" s="111"/>
      <c r="N165" s="111"/>
      <c r="O165" s="111"/>
      <c r="P165" s="43"/>
    </row>
    <row r="166" spans="3:16" s="1" customFormat="1" ht="16.5" customHeight="1">
      <c r="C166" s="7"/>
      <c r="D166" s="109"/>
      <c r="E166" s="110"/>
      <c r="G166" s="111"/>
      <c r="H166" s="111"/>
      <c r="I166" s="111"/>
      <c r="J166" s="111"/>
      <c r="K166" s="111"/>
      <c r="L166" s="111"/>
      <c r="M166" s="111"/>
      <c r="N166" s="111"/>
      <c r="O166" s="111"/>
      <c r="P166" s="43"/>
    </row>
    <row r="167" spans="3:16" s="1" customFormat="1" ht="16.5" customHeight="1">
      <c r="C167" s="7"/>
      <c r="D167" s="109"/>
      <c r="E167" s="110"/>
      <c r="G167" s="111"/>
      <c r="H167" s="111"/>
      <c r="I167" s="111"/>
      <c r="J167" s="111"/>
      <c r="K167" s="111"/>
      <c r="L167" s="111"/>
      <c r="M167" s="111"/>
      <c r="N167" s="111"/>
      <c r="O167" s="111"/>
      <c r="P167" s="43"/>
    </row>
    <row r="168" spans="3:16" s="1" customFormat="1" ht="16.5" customHeight="1">
      <c r="C168" s="7"/>
      <c r="D168" s="109"/>
      <c r="E168" s="110"/>
      <c r="G168" s="111"/>
      <c r="H168" s="111"/>
      <c r="I168" s="111"/>
      <c r="J168" s="111"/>
      <c r="K168" s="111"/>
      <c r="L168" s="111"/>
      <c r="M168" s="111"/>
      <c r="N168" s="111"/>
      <c r="O168" s="111"/>
      <c r="P168" s="43"/>
    </row>
    <row r="169" spans="3:16" s="1" customFormat="1" ht="16.5" customHeight="1">
      <c r="C169" s="7"/>
      <c r="D169" s="109"/>
      <c r="E169" s="110"/>
      <c r="G169" s="111"/>
      <c r="H169" s="111"/>
      <c r="I169" s="111"/>
      <c r="J169" s="111"/>
      <c r="K169" s="111"/>
      <c r="L169" s="111"/>
      <c r="M169" s="111"/>
      <c r="N169" s="111"/>
      <c r="O169" s="111"/>
      <c r="P169" s="43"/>
    </row>
    <row r="170" spans="3:16" s="1" customFormat="1" ht="16.5" customHeight="1">
      <c r="C170" s="7"/>
      <c r="D170" s="109"/>
      <c r="E170" s="110"/>
      <c r="G170" s="111"/>
      <c r="H170" s="111"/>
      <c r="I170" s="111"/>
      <c r="J170" s="111"/>
      <c r="K170" s="111"/>
      <c r="L170" s="111"/>
      <c r="M170" s="111"/>
      <c r="N170" s="111"/>
      <c r="O170" s="111"/>
      <c r="P170" s="43"/>
    </row>
    <row r="171" spans="3:16" s="1" customFormat="1" ht="16.5" customHeight="1">
      <c r="C171" s="7"/>
      <c r="D171" s="109"/>
      <c r="E171" s="110"/>
      <c r="G171" s="111"/>
      <c r="H171" s="111"/>
      <c r="I171" s="111"/>
      <c r="J171" s="111"/>
      <c r="K171" s="111"/>
      <c r="L171" s="111"/>
      <c r="M171" s="111"/>
      <c r="N171" s="111"/>
      <c r="O171" s="111"/>
      <c r="P171" s="43"/>
    </row>
    <row r="172" spans="3:16" s="1" customFormat="1" ht="16.5" customHeight="1">
      <c r="C172" s="7"/>
      <c r="D172" s="109"/>
      <c r="E172" s="110"/>
      <c r="G172" s="111"/>
      <c r="H172" s="111"/>
      <c r="I172" s="111"/>
      <c r="J172" s="111"/>
      <c r="K172" s="111"/>
      <c r="L172" s="111"/>
      <c r="M172" s="111"/>
      <c r="N172" s="111"/>
      <c r="O172" s="111"/>
      <c r="P172" s="43"/>
    </row>
    <row r="173" spans="3:16" s="1" customFormat="1" ht="16.5" customHeight="1">
      <c r="C173" s="7"/>
      <c r="D173" s="109"/>
      <c r="E173" s="110"/>
      <c r="G173" s="111"/>
      <c r="H173" s="111"/>
      <c r="I173" s="111"/>
      <c r="J173" s="111"/>
      <c r="K173" s="111"/>
      <c r="L173" s="111"/>
      <c r="M173" s="111"/>
      <c r="N173" s="111"/>
      <c r="O173" s="111"/>
      <c r="P173" s="43"/>
    </row>
    <row r="174" spans="3:16" s="1" customFormat="1" ht="16.5" customHeight="1">
      <c r="C174" s="7"/>
      <c r="D174" s="109"/>
      <c r="E174" s="110"/>
      <c r="G174" s="111"/>
      <c r="H174" s="111"/>
      <c r="I174" s="111"/>
      <c r="J174" s="111"/>
      <c r="K174" s="111"/>
      <c r="L174" s="111"/>
      <c r="M174" s="111"/>
      <c r="N174" s="111"/>
      <c r="O174" s="111"/>
      <c r="P174" s="43"/>
    </row>
    <row r="175" spans="3:16" s="1" customFormat="1" ht="16.5" customHeight="1">
      <c r="C175" s="7"/>
      <c r="D175" s="109"/>
      <c r="E175" s="110"/>
      <c r="G175" s="111"/>
      <c r="H175" s="111"/>
      <c r="I175" s="111"/>
      <c r="J175" s="111"/>
      <c r="K175" s="111"/>
      <c r="L175" s="111"/>
      <c r="M175" s="111"/>
      <c r="N175" s="111"/>
      <c r="O175" s="111"/>
      <c r="P175" s="43"/>
    </row>
    <row r="176" spans="3:16" s="1" customFormat="1" ht="16.5" customHeight="1">
      <c r="C176" s="7"/>
      <c r="D176" s="109"/>
      <c r="E176" s="110"/>
      <c r="G176" s="111"/>
      <c r="H176" s="111"/>
      <c r="I176" s="111"/>
      <c r="J176" s="111"/>
      <c r="K176" s="111"/>
      <c r="L176" s="111"/>
      <c r="M176" s="111"/>
      <c r="N176" s="111"/>
      <c r="O176" s="111"/>
      <c r="P176" s="43"/>
    </row>
    <row r="177" spans="3:16" s="1" customFormat="1" ht="16.5" customHeight="1">
      <c r="C177" s="7"/>
      <c r="D177" s="109"/>
      <c r="E177" s="110"/>
      <c r="G177" s="111"/>
      <c r="H177" s="111"/>
      <c r="I177" s="111"/>
      <c r="J177" s="111"/>
      <c r="K177" s="111"/>
      <c r="L177" s="111"/>
      <c r="M177" s="111"/>
      <c r="N177" s="111"/>
      <c r="O177" s="111"/>
      <c r="P177" s="43"/>
    </row>
    <row r="178" spans="3:16" s="1" customFormat="1" ht="16.5" customHeight="1">
      <c r="C178" s="7"/>
      <c r="D178" s="109"/>
      <c r="E178" s="110"/>
      <c r="G178" s="111"/>
      <c r="H178" s="111"/>
      <c r="I178" s="111"/>
      <c r="J178" s="111"/>
      <c r="K178" s="111"/>
      <c r="L178" s="111"/>
      <c r="M178" s="111"/>
      <c r="N178" s="111"/>
      <c r="O178" s="111"/>
      <c r="P178" s="43"/>
    </row>
    <row r="179" spans="3:16" s="1" customFormat="1" ht="16.5" customHeight="1">
      <c r="C179" s="7"/>
      <c r="D179" s="109"/>
      <c r="E179" s="110"/>
      <c r="G179" s="111"/>
      <c r="H179" s="111"/>
      <c r="I179" s="111"/>
      <c r="J179" s="111"/>
      <c r="K179" s="111"/>
      <c r="L179" s="111"/>
      <c r="M179" s="111"/>
      <c r="N179" s="111"/>
      <c r="O179" s="111"/>
      <c r="P179" s="43"/>
    </row>
    <row r="180" spans="3:16" s="1" customFormat="1" ht="16.5" customHeight="1">
      <c r="C180" s="7"/>
      <c r="D180" s="109"/>
      <c r="E180" s="110"/>
      <c r="G180" s="111"/>
      <c r="H180" s="111"/>
      <c r="I180" s="111"/>
      <c r="J180" s="111"/>
      <c r="K180" s="111"/>
      <c r="L180" s="111"/>
      <c r="M180" s="111"/>
      <c r="N180" s="111"/>
      <c r="O180" s="111"/>
      <c r="P180" s="43"/>
    </row>
  </sheetData>
  <sheetProtection/>
  <mergeCells count="153">
    <mergeCell ref="B41:D44"/>
    <mergeCell ref="C35:D36"/>
    <mergeCell ref="C33:D34"/>
    <mergeCell ref="N109:O110"/>
    <mergeCell ref="A51:B52"/>
    <mergeCell ref="C37:D38"/>
    <mergeCell ref="B110:C110"/>
    <mergeCell ref="B102:D102"/>
    <mergeCell ref="B103:C103"/>
    <mergeCell ref="B104:C104"/>
    <mergeCell ref="A113:D113"/>
    <mergeCell ref="A114:O114"/>
    <mergeCell ref="A115:O115"/>
    <mergeCell ref="A53:A69"/>
    <mergeCell ref="A70:A90"/>
    <mergeCell ref="A91:A102"/>
    <mergeCell ref="A103:A112"/>
    <mergeCell ref="B53:B67"/>
    <mergeCell ref="B70:B79"/>
    <mergeCell ref="B80:B89"/>
    <mergeCell ref="B111:C111"/>
    <mergeCell ref="H111:O111"/>
    <mergeCell ref="B112:D112"/>
    <mergeCell ref="B106:C106"/>
    <mergeCell ref="B107:C107"/>
    <mergeCell ref="B108:C108"/>
    <mergeCell ref="B109:C109"/>
    <mergeCell ref="B105:C105"/>
    <mergeCell ref="C89:D89"/>
    <mergeCell ref="B90:D90"/>
    <mergeCell ref="C96:D96"/>
    <mergeCell ref="C101:D101"/>
    <mergeCell ref="B91:B96"/>
    <mergeCell ref="B97:B101"/>
    <mergeCell ref="C67:D67"/>
    <mergeCell ref="C68:D68"/>
    <mergeCell ref="B69:D69"/>
    <mergeCell ref="C79:D79"/>
    <mergeCell ref="A50:O50"/>
    <mergeCell ref="H51:O51"/>
    <mergeCell ref="H57:O57"/>
    <mergeCell ref="H64:M64"/>
    <mergeCell ref="C51:C52"/>
    <mergeCell ref="D51:D52"/>
    <mergeCell ref="E51:E52"/>
    <mergeCell ref="F51:F52"/>
    <mergeCell ref="G51:G52"/>
    <mergeCell ref="M45:N45"/>
    <mergeCell ref="A46:O46"/>
    <mergeCell ref="A47:O47"/>
    <mergeCell ref="A49:O49"/>
    <mergeCell ref="B45:F45"/>
    <mergeCell ref="G45:H45"/>
    <mergeCell ref="I45:J45"/>
    <mergeCell ref="K45:L45"/>
    <mergeCell ref="M43:N43"/>
    <mergeCell ref="E44:F44"/>
    <mergeCell ref="G44:H44"/>
    <mergeCell ref="I44:J44"/>
    <mergeCell ref="K44:L44"/>
    <mergeCell ref="M44:N44"/>
    <mergeCell ref="E43:F43"/>
    <mergeCell ref="G43:H43"/>
    <mergeCell ref="I43:J43"/>
    <mergeCell ref="K43:L43"/>
    <mergeCell ref="M41:N41"/>
    <mergeCell ref="E42:F42"/>
    <mergeCell ref="G42:H42"/>
    <mergeCell ref="I42:J42"/>
    <mergeCell ref="K42:L42"/>
    <mergeCell ref="M42:N42"/>
    <mergeCell ref="E41:F41"/>
    <mergeCell ref="G41:H41"/>
    <mergeCell ref="I41:J41"/>
    <mergeCell ref="K41:L41"/>
    <mergeCell ref="M39:N39"/>
    <mergeCell ref="B40:D40"/>
    <mergeCell ref="E40:F40"/>
    <mergeCell ref="G40:H40"/>
    <mergeCell ref="I40:J40"/>
    <mergeCell ref="K40:L40"/>
    <mergeCell ref="M40:N40"/>
    <mergeCell ref="B33:B39"/>
    <mergeCell ref="C39:F39"/>
    <mergeCell ref="G39:H39"/>
    <mergeCell ref="I39:J39"/>
    <mergeCell ref="K39:L39"/>
    <mergeCell ref="M37:N37"/>
    <mergeCell ref="E38:F38"/>
    <mergeCell ref="G38:H38"/>
    <mergeCell ref="I38:J38"/>
    <mergeCell ref="K38:L38"/>
    <mergeCell ref="M38:N38"/>
    <mergeCell ref="E37:F37"/>
    <mergeCell ref="G37:H37"/>
    <mergeCell ref="I37:J37"/>
    <mergeCell ref="K37:L37"/>
    <mergeCell ref="M35:N35"/>
    <mergeCell ref="E36:F36"/>
    <mergeCell ref="G36:H36"/>
    <mergeCell ref="I36:J36"/>
    <mergeCell ref="K36:L36"/>
    <mergeCell ref="M36:N36"/>
    <mergeCell ref="E35:F35"/>
    <mergeCell ref="G35:H35"/>
    <mergeCell ref="I35:J35"/>
    <mergeCell ref="K35:L35"/>
    <mergeCell ref="M33:N33"/>
    <mergeCell ref="E34:F34"/>
    <mergeCell ref="G34:H34"/>
    <mergeCell ref="I34:J34"/>
    <mergeCell ref="K34:L34"/>
    <mergeCell ref="M34:N34"/>
    <mergeCell ref="E33:F33"/>
    <mergeCell ref="G33:H33"/>
    <mergeCell ref="I33:J33"/>
    <mergeCell ref="K33:L33"/>
    <mergeCell ref="A29:O29"/>
    <mergeCell ref="A30:O30"/>
    <mergeCell ref="A31:O31"/>
    <mergeCell ref="B32:F32"/>
    <mergeCell ref="G32:H32"/>
    <mergeCell ref="I32:J32"/>
    <mergeCell ref="K32:L32"/>
    <mergeCell ref="M32:N32"/>
    <mergeCell ref="A25:O25"/>
    <mergeCell ref="A26:O26"/>
    <mergeCell ref="A27:O27"/>
    <mergeCell ref="A28:O28"/>
    <mergeCell ref="A21:O21"/>
    <mergeCell ref="A22:O22"/>
    <mergeCell ref="A23:O23"/>
    <mergeCell ref="A24:O24"/>
    <mergeCell ref="A17:O17"/>
    <mergeCell ref="A18:O18"/>
    <mergeCell ref="A19:O19"/>
    <mergeCell ref="A20:O20"/>
    <mergeCell ref="A13:O13"/>
    <mergeCell ref="A14:O14"/>
    <mergeCell ref="A15:O15"/>
    <mergeCell ref="A16:O16"/>
    <mergeCell ref="A9:O9"/>
    <mergeCell ref="A10:O10"/>
    <mergeCell ref="A11:O11"/>
    <mergeCell ref="A12:O12"/>
    <mergeCell ref="A5:O5"/>
    <mergeCell ref="A6:O6"/>
    <mergeCell ref="A7:O7"/>
    <mergeCell ref="A8:O8"/>
    <mergeCell ref="A1:O1"/>
    <mergeCell ref="A2:O2"/>
    <mergeCell ref="A3:O3"/>
    <mergeCell ref="A4:O4"/>
  </mergeCells>
  <printOptions/>
  <pageMargins left="0.7868055555555555" right="0.7868055555555555" top="0.9840277777777777" bottom="0.9840277777777777" header="0.5902777777777778" footer="0.5902777777777778"/>
  <pageSetup firstPageNumber="65" useFirstPageNumber="1" horizontalDpi="600" verticalDpi="600" orientation="portrait" paperSize="9"/>
  <headerFooter alignWithMargins="0">
    <oddFooter>&amp;C&amp;"Times New Roman,常规"&amp;10&amp;P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90">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User</cp:lastModifiedBy>
  <cp:lastPrinted>2015-10-20T11:33:51Z</cp:lastPrinted>
  <dcterms:created xsi:type="dcterms:W3CDTF">2010-04-02T05:44:14Z</dcterms:created>
  <dcterms:modified xsi:type="dcterms:W3CDTF">2015-10-27T12:49:57Z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2052-9.1.0.5218</vt:lpwstr>
  </property>
</Properties>
</file>